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20115" windowHeight="7620" tabRatio="639"/>
  </bookViews>
  <sheets>
    <sheet name="Table1" sheetId="5" r:id="rId1"/>
    <sheet name="table2" sheetId="1" r:id="rId2"/>
    <sheet name="Table3" sheetId="8" r:id="rId3"/>
    <sheet name="table4" sheetId="9" r:id="rId4"/>
    <sheet name="table5" sheetId="10" r:id="rId5"/>
    <sheet name="Table6" sheetId="13" r:id="rId6"/>
    <sheet name="Table7" sheetId="15" r:id="rId7"/>
  </sheets>
  <externalReferences>
    <externalReference r:id="rId8"/>
  </externalReferences>
  <definedNames>
    <definedName name="aaa" localSheetId="0">#REF!</definedName>
    <definedName name="aaa" localSheetId="5">#REF!</definedName>
    <definedName name="aaa" localSheetId="6">#REF!</definedName>
    <definedName name="aaa">#REF!</definedName>
    <definedName name="cc" localSheetId="5">#REF!</definedName>
    <definedName name="cc" localSheetId="6">#REF!</definedName>
    <definedName name="cc">#REF!</definedName>
    <definedName name="ht" localSheetId="0">#REF!</definedName>
    <definedName name="ht" localSheetId="5">#REF!</definedName>
    <definedName name="ht" localSheetId="6">#REF!</definedName>
    <definedName name="ht">#REF!</definedName>
    <definedName name="Market" localSheetId="0">#REF!</definedName>
    <definedName name="Market" localSheetId="5">#REF!</definedName>
    <definedName name="Market" localSheetId="6">#REF!</definedName>
    <definedName name="Market">#REF!</definedName>
  </definedNames>
  <calcPr calcId="145621"/>
</workbook>
</file>

<file path=xl/calcChain.xml><?xml version="1.0" encoding="utf-8"?>
<calcChain xmlns="http://schemas.openxmlformats.org/spreadsheetml/2006/main">
  <c r="N27" i="9" l="1"/>
  <c r="N40" i="1"/>
  <c r="S7" i="1" s="1"/>
  <c r="P15" i="9" l="1"/>
  <c r="P16" i="9"/>
  <c r="P17" i="9"/>
  <c r="P18" i="9"/>
  <c r="P19" i="9"/>
  <c r="P20" i="9"/>
  <c r="P21" i="9"/>
  <c r="P22" i="9"/>
  <c r="P23" i="9"/>
  <c r="P24" i="9"/>
  <c r="P25" i="9"/>
  <c r="O15" i="9"/>
  <c r="O16" i="9"/>
  <c r="O17" i="9"/>
  <c r="O18" i="9"/>
  <c r="O19" i="9"/>
  <c r="O20" i="9"/>
  <c r="O21" i="9"/>
  <c r="O22" i="9"/>
  <c r="O23" i="9"/>
  <c r="O24" i="9"/>
  <c r="O25" i="9"/>
  <c r="Q7" i="8"/>
  <c r="R7" i="8"/>
  <c r="H54" i="5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7" i="1"/>
  <c r="C15" i="1" l="1"/>
  <c r="C18" i="1"/>
  <c r="C17" i="1"/>
  <c r="C36" i="1"/>
  <c r="C35" i="1"/>
  <c r="C34" i="1"/>
  <c r="C24" i="1"/>
  <c r="C23" i="1"/>
  <c r="C22" i="1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5" i="10"/>
  <c r="C24" i="10"/>
  <c r="C22" i="10"/>
  <c r="C21" i="10"/>
  <c r="C19" i="10"/>
  <c r="C17" i="10" l="1"/>
  <c r="C16" i="10"/>
  <c r="C15" i="10"/>
  <c r="C14" i="10"/>
  <c r="C13" i="10"/>
  <c r="C11" i="10"/>
  <c r="C10" i="10"/>
  <c r="C8" i="10"/>
  <c r="C7" i="10"/>
  <c r="O25" i="15" l="1"/>
  <c r="P25" i="15"/>
  <c r="P26" i="15"/>
  <c r="P27" i="15"/>
  <c r="P28" i="15"/>
  <c r="P29" i="15"/>
  <c r="P30" i="15"/>
  <c r="P31" i="15"/>
  <c r="P32" i="15"/>
  <c r="P33" i="15"/>
  <c r="P34" i="15"/>
  <c r="P16" i="15"/>
  <c r="P17" i="15"/>
  <c r="P18" i="15"/>
  <c r="P19" i="15"/>
  <c r="P20" i="15"/>
  <c r="P21" i="15"/>
  <c r="P22" i="15"/>
  <c r="P23" i="15"/>
  <c r="P24" i="15"/>
  <c r="P15" i="15"/>
  <c r="O16" i="15"/>
  <c r="O17" i="15"/>
  <c r="O18" i="15"/>
  <c r="O19" i="15"/>
  <c r="O20" i="15"/>
  <c r="O21" i="15"/>
  <c r="O22" i="15"/>
  <c r="O23" i="15"/>
  <c r="O24" i="15"/>
  <c r="O26" i="15"/>
  <c r="O27" i="15"/>
  <c r="O28" i="15"/>
  <c r="O29" i="15"/>
  <c r="O30" i="15"/>
  <c r="O31" i="15"/>
  <c r="O32" i="15"/>
  <c r="O33" i="15"/>
  <c r="O34" i="15"/>
  <c r="O15" i="15"/>
  <c r="N36" i="15"/>
  <c r="F36" i="15"/>
  <c r="G36" i="15"/>
  <c r="H36" i="15"/>
  <c r="I36" i="15"/>
  <c r="J36" i="15"/>
  <c r="K36" i="15"/>
  <c r="L36" i="15"/>
  <c r="M36" i="15"/>
  <c r="O36" i="15" s="1"/>
  <c r="E36" i="15"/>
  <c r="P12" i="15"/>
  <c r="O12" i="15"/>
  <c r="P11" i="15"/>
  <c r="O11" i="15"/>
  <c r="P10" i="15"/>
  <c r="O10" i="15"/>
  <c r="O8" i="15"/>
  <c r="G18" i="13"/>
  <c r="I18" i="13"/>
  <c r="R10" i="13"/>
  <c r="R15" i="13"/>
  <c r="Q8" i="13"/>
  <c r="R9" i="13"/>
  <c r="Q10" i="13"/>
  <c r="R12" i="13"/>
  <c r="R13" i="13"/>
  <c r="Q14" i="13"/>
  <c r="P18" i="13"/>
  <c r="Q11" i="13"/>
  <c r="Q15" i="13"/>
  <c r="O18" i="13"/>
  <c r="M18" i="13"/>
  <c r="L18" i="13"/>
  <c r="K18" i="13"/>
  <c r="J18" i="13"/>
  <c r="R16" i="13"/>
  <c r="Q16" i="13"/>
  <c r="Q13" i="13"/>
  <c r="Q12" i="13"/>
  <c r="R11" i="13"/>
  <c r="Q9" i="13"/>
  <c r="R8" i="13"/>
  <c r="P36" i="15" l="1"/>
  <c r="P9" i="15"/>
  <c r="P8" i="15"/>
  <c r="O9" i="15"/>
  <c r="H18" i="13"/>
  <c r="N18" i="13"/>
  <c r="R18" i="13" s="1"/>
  <c r="R14" i="13"/>
  <c r="Q18" i="13"/>
  <c r="R7" i="13"/>
  <c r="Q7" i="13"/>
  <c r="P8" i="10" l="1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7" i="10"/>
  <c r="G62" i="10"/>
  <c r="H62" i="10"/>
  <c r="I62" i="10"/>
  <c r="J62" i="10"/>
  <c r="K62" i="10"/>
  <c r="L62" i="10"/>
  <c r="M62" i="10"/>
  <c r="N62" i="10"/>
  <c r="F62" i="10"/>
  <c r="R8" i="8"/>
  <c r="R9" i="8"/>
  <c r="R10" i="8"/>
  <c r="R11" i="8"/>
  <c r="R12" i="8"/>
  <c r="R13" i="8"/>
  <c r="R14" i="8"/>
  <c r="R15" i="8"/>
  <c r="Q8" i="8"/>
  <c r="Q9" i="8"/>
  <c r="Q10" i="8"/>
  <c r="Q11" i="8"/>
  <c r="Q12" i="8"/>
  <c r="Q13" i="8"/>
  <c r="Q14" i="8"/>
  <c r="Q15" i="8"/>
  <c r="M27" i="9"/>
  <c r="F27" i="9"/>
  <c r="G27" i="9"/>
  <c r="H27" i="9"/>
  <c r="I27" i="9"/>
  <c r="J27" i="9"/>
  <c r="K27" i="9"/>
  <c r="L27" i="9"/>
  <c r="E27" i="9"/>
  <c r="P12" i="9"/>
  <c r="P11" i="9"/>
  <c r="P10" i="9"/>
  <c r="P9" i="9"/>
  <c r="O9" i="9"/>
  <c r="O10" i="9"/>
  <c r="O11" i="9"/>
  <c r="O12" i="9"/>
  <c r="P18" i="8"/>
  <c r="O18" i="8"/>
  <c r="N18" i="8"/>
  <c r="M18" i="8"/>
  <c r="L18" i="8"/>
  <c r="K18" i="8"/>
  <c r="J18" i="8"/>
  <c r="I18" i="8"/>
  <c r="H18" i="8"/>
  <c r="G18" i="8"/>
  <c r="G27" i="5"/>
  <c r="F27" i="5"/>
  <c r="H27" i="5" s="1"/>
  <c r="P62" i="10" l="1"/>
  <c r="O62" i="10"/>
  <c r="Q18" i="8"/>
  <c r="O27" i="9"/>
  <c r="P27" i="9"/>
  <c r="R18" i="8"/>
  <c r="G40" i="1"/>
  <c r="H40" i="1"/>
  <c r="I40" i="1"/>
  <c r="J40" i="1"/>
  <c r="K40" i="1"/>
  <c r="L40" i="1"/>
  <c r="P40" i="1" s="1"/>
  <c r="M40" i="1"/>
  <c r="F40" i="1"/>
  <c r="O40" i="1" l="1"/>
</calcChain>
</file>

<file path=xl/sharedStrings.xml><?xml version="1.0" encoding="utf-8"?>
<sst xmlns="http://schemas.openxmlformats.org/spreadsheetml/2006/main" count="421" uniqueCount="189">
  <si>
    <t>72-73</t>
  </si>
  <si>
    <t>Others</t>
  </si>
  <si>
    <t>HS Code</t>
  </si>
  <si>
    <t>Commodity</t>
  </si>
  <si>
    <t>Annual</t>
  </si>
  <si>
    <t>Quarter</t>
  </si>
  <si>
    <t>Mar</t>
  </si>
  <si>
    <t>Jun</t>
  </si>
  <si>
    <t>Sep</t>
  </si>
  <si>
    <t>Dec</t>
  </si>
  <si>
    <t>Month</t>
  </si>
  <si>
    <t>Feb</t>
  </si>
  <si>
    <t>Jan</t>
  </si>
  <si>
    <t>% Change</t>
  </si>
  <si>
    <t>Feb19 /Jan19</t>
  </si>
  <si>
    <t>Feb19 / Feb18</t>
  </si>
  <si>
    <t>Beverages, spirits and vinegar</t>
  </si>
  <si>
    <t>Fish, crustaceans and molluscs</t>
  </si>
  <si>
    <t>Mineral fuels, mineral oils and products</t>
  </si>
  <si>
    <t>Preparations of vegetables, fruit and nuts</t>
  </si>
  <si>
    <t>Vegetables</t>
  </si>
  <si>
    <t>Meat and edible offal</t>
  </si>
  <si>
    <t xml:space="preserve">Plastics and articles </t>
  </si>
  <si>
    <t>Electrical machinery and equipment</t>
  </si>
  <si>
    <t>Fruit and nuts</t>
  </si>
  <si>
    <t>Mechanical machinery and equipment</t>
  </si>
  <si>
    <t>Footwear</t>
  </si>
  <si>
    <t>Meat and fish preparation</t>
  </si>
  <si>
    <t>Iron and steel and articles</t>
  </si>
  <si>
    <t>Wood and articles of wood</t>
  </si>
  <si>
    <t>Miscellaneous edible preparations</t>
  </si>
  <si>
    <t>Vehicles, parts and accessories</t>
  </si>
  <si>
    <t>Apparel and clothing accessories</t>
  </si>
  <si>
    <t>Chemical products n.e.s.</t>
  </si>
  <si>
    <t>Furniture, furnishings and light fittings</t>
  </si>
  <si>
    <t>Cereals</t>
  </si>
  <si>
    <t>01-98</t>
  </si>
  <si>
    <t>All merchandise exports</t>
  </si>
  <si>
    <t xml:space="preserve"> Exports are valued fob (free on board – the value of goods at Samoa ports before export) and include re-exports. All values are in Samoan tala.</t>
  </si>
  <si>
    <t>Figures are calculated on rounded data</t>
  </si>
  <si>
    <t>Symbols</t>
  </si>
  <si>
    <t>Source</t>
  </si>
  <si>
    <t xml:space="preserve"> Samoa Bureau of Statistics</t>
  </si>
  <si>
    <t>Data source: Ministry for Revenue and establishment surveys</t>
  </si>
  <si>
    <t xml:space="preserve">Table 1:  </t>
  </si>
  <si>
    <t>Overseas Merchandise Trade</t>
  </si>
  <si>
    <t>Period</t>
  </si>
  <si>
    <t>Exports</t>
  </si>
  <si>
    <t>Imports</t>
  </si>
  <si>
    <t xml:space="preserve">Trade Balance </t>
  </si>
  <si>
    <t>2011</t>
  </si>
  <si>
    <t>2012</t>
  </si>
  <si>
    <t>2013</t>
  </si>
  <si>
    <t>2014</t>
  </si>
  <si>
    <t>2015</t>
  </si>
  <si>
    <t>2016</t>
  </si>
  <si>
    <t xml:space="preserve">2017 </t>
  </si>
  <si>
    <t>2018 (P)</t>
  </si>
  <si>
    <t>March</t>
  </si>
  <si>
    <t>June</t>
  </si>
  <si>
    <t>September</t>
  </si>
  <si>
    <t>December</t>
  </si>
  <si>
    <t>December (P)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</si>
  <si>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</si>
  <si>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</si>
  <si>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</si>
  <si>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</si>
  <si>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</si>
  <si>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</si>
  <si>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</si>
  <si>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</si>
  <si>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</si>
  <si>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</si>
  <si>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</si>
  <si>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</si>
  <si>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>August</t>
  </si>
  <si>
    <t>October</t>
  </si>
  <si>
    <t>November</t>
  </si>
  <si>
    <t>January</t>
  </si>
  <si>
    <t>February (P)</t>
  </si>
  <si>
    <t>Exports are valued fob (free on board – the value of goods at Samoa ports before export, in Samoan tala) and include re-exports, while imports are valued cif (cost, including insurance and freight to Samoa, in Samoan tala). All values are in Samoan tala.</t>
  </si>
  <si>
    <t>P : Provisional figures</t>
  </si>
  <si>
    <t>Source:</t>
  </si>
  <si>
    <t>Samoa Bureau of Statistics</t>
  </si>
  <si>
    <t xml:space="preserve"> Increased in exports for March 2014 was due to the export of Ingition wiring sets and Talofa Cruise Ship</t>
  </si>
  <si>
    <t>Source:     Samoa Bureau of Statistics</t>
  </si>
  <si>
    <t>Data source: Samoa Customs Service and PPS establisment survey</t>
  </si>
  <si>
    <t xml:space="preserve">Notes: </t>
  </si>
  <si>
    <t>HS – Samoa Customs Tariff  (HS2012 applies to June 2012 and later data. HS2007 is used for earlier data.)</t>
  </si>
  <si>
    <t>Re-exports of fuel for Airlines and shipping vessels has only become available from January 2010</t>
  </si>
  <si>
    <t xml:space="preserve">                           Totals may be slightly different due to roundings</t>
  </si>
  <si>
    <t>Food &amp; Live Animal</t>
  </si>
  <si>
    <t>Crude Materials, Inedible, Except Fuels</t>
  </si>
  <si>
    <t>Machinery &amp; Transport Equipment</t>
  </si>
  <si>
    <t>2018(P)</t>
  </si>
  <si>
    <t>SITC: Standard International Trade Classification</t>
  </si>
  <si>
    <t xml:space="preserve">Note: </t>
  </si>
  <si>
    <t xml:space="preserve">* Include re-exports of fuel for Airlines and Shipping vessels </t>
  </si>
  <si>
    <t xml:space="preserve"> Re-exports of fuel for Airlines and shipping vessels has only become available from January 2010</t>
  </si>
  <si>
    <t xml:space="preserve"> Totals may be slightly different due to roundings.</t>
  </si>
  <si>
    <t>Revised figures</t>
  </si>
  <si>
    <t>"0" -  insigninficant value</t>
  </si>
  <si>
    <t>"-" - nil</t>
  </si>
  <si>
    <t>Exports by Region, by main Countries of Destination</t>
  </si>
  <si>
    <t>Destination</t>
  </si>
  <si>
    <t>Percentage Change</t>
  </si>
  <si>
    <t>Dec(P)</t>
  </si>
  <si>
    <t>Jan (P)</t>
  </si>
  <si>
    <t>Region</t>
  </si>
  <si>
    <t>Africa</t>
  </si>
  <si>
    <t>America</t>
  </si>
  <si>
    <t>Asia</t>
  </si>
  <si>
    <t>Europe</t>
  </si>
  <si>
    <t>Oceania</t>
  </si>
  <si>
    <t>Other</t>
  </si>
  <si>
    <t>New Zealand</t>
  </si>
  <si>
    <t>Australia</t>
  </si>
  <si>
    <t>American Samoa</t>
  </si>
  <si>
    <t>Fiji</t>
  </si>
  <si>
    <t>Tokelau</t>
  </si>
  <si>
    <t>China</t>
  </si>
  <si>
    <t>Taiwan</t>
  </si>
  <si>
    <t>Japan</t>
  </si>
  <si>
    <t>Singapore</t>
  </si>
  <si>
    <t>USA</t>
  </si>
  <si>
    <t>Other countries</t>
  </si>
  <si>
    <t>SITC Section</t>
  </si>
  <si>
    <t>% change</t>
  </si>
  <si>
    <t>Feb19/Jan19</t>
  </si>
  <si>
    <t>Feb19/Feb18</t>
  </si>
  <si>
    <t>Feb(P)</t>
  </si>
  <si>
    <t>Beverages &amp; Tobacco</t>
  </si>
  <si>
    <t xml:space="preserve">Mineral fuels, Lubricants &amp; Related Materials                  </t>
  </si>
  <si>
    <t>Animal &amp; Vegetable Oils, Fats &amp; Waxes</t>
  </si>
  <si>
    <t>Chemicals &amp; Related Products</t>
  </si>
  <si>
    <t>Manufactured Goods Classified Chiefly by Material</t>
  </si>
  <si>
    <t>Miscellaneous Manufactured Goods &amp; Articles</t>
  </si>
  <si>
    <t>Commodities &amp; Transactions Not Classified Elsewhere In The SITC</t>
  </si>
  <si>
    <t>Top Countries</t>
  </si>
  <si>
    <t>Feb (P)</t>
  </si>
  <si>
    <t>Feb19 / Jan19</t>
  </si>
  <si>
    <t>Meat and edible meat offal</t>
  </si>
  <si>
    <t>Iron or steel articles</t>
  </si>
  <si>
    <t>Iron and steel</t>
  </si>
  <si>
    <t>Pharmaceutical products</t>
  </si>
  <si>
    <t>Ceramic products</t>
  </si>
  <si>
    <t>Cotton</t>
  </si>
  <si>
    <t>All merchandise imports</t>
  </si>
  <si>
    <t>Imports are valued cif (cost, including insurance and freight to Samoa, in Samoan tala). All values are in Samoan tala.</t>
  </si>
  <si>
    <t>Table 5:</t>
  </si>
  <si>
    <t>Imports (value) by major items, SITC(3)</t>
  </si>
  <si>
    <t>United States of America</t>
  </si>
  <si>
    <t>China, Peoples Republic of</t>
  </si>
  <si>
    <t>Hong Kong</t>
  </si>
  <si>
    <t>Indonesia</t>
  </si>
  <si>
    <t>Malaysia</t>
  </si>
  <si>
    <t>Philippines</t>
  </si>
  <si>
    <t>Thailand</t>
  </si>
  <si>
    <t>India</t>
  </si>
  <si>
    <t>Korea Democratic People's</t>
  </si>
  <si>
    <t>Korea Republic of</t>
  </si>
  <si>
    <t>Papua New Guinea</t>
  </si>
  <si>
    <t>Tonga</t>
  </si>
  <si>
    <t>Taiwan, Province of China</t>
  </si>
  <si>
    <t>Viet Nam</t>
  </si>
  <si>
    <t xml:space="preserve">Table 7: </t>
  </si>
  <si>
    <t>Imports by Region, by main Countries of Exports</t>
  </si>
  <si>
    <t>…</t>
  </si>
  <si>
    <t>no code available</t>
  </si>
  <si>
    <t xml:space="preserve">0 </t>
  </si>
  <si>
    <t>Provisional figures</t>
  </si>
  <si>
    <t xml:space="preserve">P </t>
  </si>
  <si>
    <t xml:space="preserve">P  </t>
  </si>
  <si>
    <t xml:space="preserve">… </t>
  </si>
  <si>
    <t xml:space="preserve">Table 4: </t>
  </si>
  <si>
    <t xml:space="preserve">Table 6: </t>
  </si>
  <si>
    <t xml:space="preserve">Korea Republic </t>
  </si>
  <si>
    <t xml:space="preserve">Cocoa </t>
  </si>
  <si>
    <t xml:space="preserve">Tobacco </t>
  </si>
  <si>
    <t>Sugar</t>
  </si>
  <si>
    <t>Exports by main Commodities</t>
  </si>
  <si>
    <t>Imports by main Commodities</t>
  </si>
  <si>
    <t>Table 2:</t>
  </si>
  <si>
    <r>
      <t xml:space="preserve">Values (000 tala) </t>
    </r>
    <r>
      <rPr>
        <b/>
        <vertAlign val="superscript"/>
        <sz val="11"/>
        <rFont val="Arial"/>
        <family val="2"/>
      </rPr>
      <t>(1)(2)</t>
    </r>
  </si>
  <si>
    <r>
      <t>Values (000 tala)</t>
    </r>
    <r>
      <rPr>
        <b/>
        <vertAlign val="superscript"/>
        <sz val="11"/>
        <color theme="1"/>
        <rFont val="Arial"/>
        <family val="2"/>
      </rPr>
      <t xml:space="preserve"> (1)(2)</t>
    </r>
  </si>
  <si>
    <t>Insignifigant/nil value</t>
  </si>
  <si>
    <r>
      <t>Table 3: Exports (value) by major items, SITC</t>
    </r>
    <r>
      <rPr>
        <b/>
        <vertAlign val="superscript"/>
        <sz val="12"/>
        <rFont val="Arial"/>
        <family val="2"/>
      </rPr>
      <t>(3)</t>
    </r>
  </si>
  <si>
    <r>
      <t>Values (000 tala)</t>
    </r>
    <r>
      <rPr>
        <b/>
        <vertAlign val="superscript"/>
        <sz val="11"/>
        <rFont val="Arial"/>
        <family val="2"/>
      </rPr>
      <t>(1)(2)</t>
    </r>
  </si>
  <si>
    <r>
      <t>Values (in '000 Tala)</t>
    </r>
    <r>
      <rPr>
        <b/>
        <vertAlign val="superscript"/>
        <sz val="11"/>
        <rFont val="Arial"/>
        <family val="2"/>
      </rPr>
      <t>(1)(2)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</si>
</sst>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;[Red]\-&quot;$&quot;#,##0"/>
    <numFmt numFmtId="166" formatCode="_-* #,##0.00_-;\-* #,##0.00_-;_-* &quot;-&quot;??_-;_-@_-"/>
    <numFmt numFmtId="167" formatCode="_-* #,##0_-;\-* #,##0_-;_-* &quot;-&quot;??_-;_-@_-"/>
    <numFmt numFmtId="168" formatCode="#,##0_ ;\-#,##0\ "/>
    <numFmt numFmtId="169" formatCode="#,##0.0"/>
    <numFmt numFmtId="170" formatCode="#,##0.0_);\(#,##0.0\)"/>
    <numFmt numFmtId="171" formatCode="#,##0_ ;[Red]\-#,##0\ "/>
    <numFmt numFmtId="172" formatCode="_(* #,##0.0_);_(* \(#,##0.0\);_(* &quot;-&quot;??_);_(@_)"/>
    <numFmt numFmtId="173" formatCode="0.0000"/>
    <numFmt numFmtId="174" formatCode="0_);\(0\)"/>
    <numFmt numFmtId="175" formatCode="0_ ;\-0\ "/>
    <numFmt numFmtId="176" formatCode="#,##0.0;\-#,##0.0"/>
    <numFmt numFmtId="177" formatCode="&quot;$&quot;#,##0.00;[Red]\-&quot;$&quot;#,##0.00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0"/>
      <name val="Courier"/>
      <family val="3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mbria"/>
      <family val="1"/>
      <scheme val="major"/>
    </font>
    <font>
      <sz val="10"/>
      <color theme="1"/>
      <name val="Calibri"/>
      <family val="2"/>
      <scheme val="minor"/>
    </font>
    <font>
      <sz val="8"/>
      <name val="Cambria"/>
      <family val="1"/>
      <scheme val="major"/>
    </font>
    <font>
      <sz val="8"/>
      <color rgb="FFC00000"/>
      <name val="Cambria"/>
      <family val="1"/>
      <scheme val="major"/>
    </font>
    <font>
      <sz val="8"/>
      <color theme="1"/>
      <name val="Cambria"/>
      <family val="1"/>
      <scheme val="major"/>
    </font>
    <font>
      <sz val="8"/>
      <color indexed="8"/>
      <name val="Cambria"/>
      <family val="1"/>
      <scheme val="major"/>
    </font>
    <font>
      <b/>
      <i/>
      <u/>
      <sz val="8"/>
      <name val="Cambria"/>
      <family val="1"/>
      <scheme val="major"/>
    </font>
    <font>
      <sz val="7"/>
      <name val="Cambria"/>
      <family val="1"/>
      <scheme val="major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C0000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2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427">
    <xf numFmtId="0" fontId="0" fillId="0" borderId="0"/>
    <xf numFmtId="37" fontId="5" fillId="0" borderId="0"/>
    <xf numFmtId="166" fontId="6" fillId="0" borderId="0" applyFont="0" applyFill="0" applyBorder="0" applyAlignment="0" applyProtection="0"/>
    <xf numFmtId="0" fontId="7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10" applyNumberFormat="0" applyAlignment="0" applyProtection="0"/>
    <xf numFmtId="0" fontId="13" fillId="21" borderId="10" applyNumberFormat="0" applyAlignment="0" applyProtection="0"/>
    <xf numFmtId="0" fontId="14" fillId="22" borderId="11" applyNumberFormat="0" applyAlignment="0" applyProtection="0"/>
    <xf numFmtId="0" fontId="14" fillId="22" borderId="11" applyNumberFormat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8" borderId="10" applyNumberFormat="0" applyAlignment="0" applyProtection="0"/>
    <xf numFmtId="0" fontId="21" fillId="8" borderId="10" applyNumberFormat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7" fillId="0" borderId="0"/>
    <xf numFmtId="0" fontId="7" fillId="24" borderId="16" applyNumberFormat="0" applyFont="0" applyAlignment="0" applyProtection="0"/>
    <xf numFmtId="0" fontId="7" fillId="24" borderId="16" applyNumberFormat="0" applyFont="0" applyAlignment="0" applyProtection="0"/>
    <xf numFmtId="0" fontId="24" fillId="21" borderId="17" applyNumberFormat="0" applyAlignment="0" applyProtection="0"/>
    <xf numFmtId="0" fontId="24" fillId="21" borderId="17" applyNumberFormat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6" fillId="0" borderId="0">
      <alignment horizontal="center"/>
    </xf>
    <xf numFmtId="2" fontId="6" fillId="0" borderId="0">
      <alignment horizontal="center"/>
    </xf>
    <xf numFmtId="2" fontId="6" fillId="0" borderId="0">
      <alignment horizontal="center"/>
    </xf>
    <xf numFmtId="2" fontId="6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" fillId="0" borderId="0"/>
    <xf numFmtId="37" fontId="5" fillId="0" borderId="0"/>
    <xf numFmtId="37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29" fillId="2" borderId="0" xfId="0" applyFont="1" applyFill="1"/>
    <xf numFmtId="0" fontId="29" fillId="0" borderId="0" xfId="0" applyFont="1"/>
    <xf numFmtId="0" fontId="28" fillId="2" borderId="0" xfId="24" applyFont="1" applyFill="1"/>
    <xf numFmtId="3" fontId="28" fillId="2" borderId="0" xfId="24" applyNumberFormat="1" applyFont="1" applyFill="1"/>
    <xf numFmtId="0" fontId="28" fillId="2" borderId="0" xfId="24" applyFont="1" applyFill="1" applyAlignment="1">
      <alignment horizontal="left"/>
    </xf>
    <xf numFmtId="37" fontId="30" fillId="2" borderId="0" xfId="1" applyFont="1" applyFill="1" applyBorder="1"/>
    <xf numFmtId="37" fontId="30" fillId="2" borderId="0" xfId="1" applyFont="1" applyFill="1"/>
    <xf numFmtId="37" fontId="30" fillId="2" borderId="0" xfId="1" applyFont="1" applyFill="1" applyAlignment="1">
      <alignment horizontal="right"/>
    </xf>
    <xf numFmtId="37" fontId="30" fillId="2" borderId="0" xfId="1" applyNumberFormat="1" applyFont="1" applyFill="1" applyAlignment="1">
      <alignment horizontal="center"/>
    </xf>
    <xf numFmtId="37" fontId="31" fillId="2" borderId="0" xfId="1" applyFont="1" applyFill="1"/>
    <xf numFmtId="176" fontId="31" fillId="2" borderId="0" xfId="1" applyNumberFormat="1" applyFont="1" applyFill="1"/>
    <xf numFmtId="0" fontId="30" fillId="2" borderId="0" xfId="3" applyFont="1" applyFill="1"/>
    <xf numFmtId="0" fontId="30" fillId="2" borderId="0" xfId="3" applyFont="1" applyFill="1" applyBorder="1"/>
    <xf numFmtId="168" fontId="32" fillId="2" borderId="0" xfId="3" applyNumberFormat="1" applyFont="1" applyFill="1" applyBorder="1"/>
    <xf numFmtId="3" fontId="33" fillId="2" borderId="0" xfId="5" applyNumberFormat="1" applyFont="1" applyFill="1" applyBorder="1"/>
    <xf numFmtId="3" fontId="30" fillId="2" borderId="0" xfId="3" applyNumberFormat="1" applyFont="1" applyFill="1" applyBorder="1"/>
    <xf numFmtId="0" fontId="34" fillId="2" borderId="0" xfId="3" applyFont="1" applyFill="1" applyBorder="1" applyAlignment="1">
      <alignment horizontal="left"/>
    </xf>
    <xf numFmtId="37" fontId="30" fillId="2" borderId="0" xfId="3" applyNumberFormat="1" applyFont="1" applyFill="1" applyBorder="1"/>
    <xf numFmtId="0" fontId="35" fillId="2" borderId="0" xfId="3" applyFont="1" applyFill="1" applyBorder="1"/>
    <xf numFmtId="3" fontId="35" fillId="2" borderId="0" xfId="3" applyNumberFormat="1" applyFont="1" applyFill="1" applyBorder="1"/>
    <xf numFmtId="0" fontId="35" fillId="2" borderId="0" xfId="3" applyFont="1" applyFill="1"/>
    <xf numFmtId="3" fontId="35" fillId="2" borderId="0" xfId="3" applyNumberFormat="1" applyFont="1" applyFill="1"/>
    <xf numFmtId="37" fontId="30" fillId="2" borderId="0" xfId="1" applyFont="1" applyFill="1" applyBorder="1" applyAlignment="1">
      <alignment horizontal="right"/>
    </xf>
    <xf numFmtId="3" fontId="30" fillId="2" borderId="0" xfId="1" applyNumberFormat="1" applyFont="1" applyFill="1"/>
    <xf numFmtId="176" fontId="30" fillId="2" borderId="0" xfId="1" applyNumberFormat="1" applyFont="1" applyFill="1"/>
    <xf numFmtId="37" fontId="30" fillId="2" borderId="3" xfId="1" applyFont="1" applyFill="1" applyBorder="1"/>
    <xf numFmtId="3" fontId="30" fillId="2" borderId="0" xfId="1" applyNumberFormat="1" applyFont="1" applyFill="1" applyAlignment="1">
      <alignment horizontal="center"/>
    </xf>
    <xf numFmtId="0" fontId="0" fillId="2" borderId="0" xfId="0" applyFill="1"/>
    <xf numFmtId="37" fontId="28" fillId="2" borderId="0" xfId="79" applyFont="1" applyFill="1" applyAlignment="1">
      <alignment horizontal="center"/>
    </xf>
    <xf numFmtId="0" fontId="28" fillId="2" borderId="0" xfId="24" applyFont="1" applyFill="1" applyAlignment="1">
      <alignment vertical="top"/>
    </xf>
    <xf numFmtId="0" fontId="28" fillId="2" borderId="0" xfId="24" applyFont="1" applyFill="1" applyAlignment="1">
      <alignment vertical="top" wrapText="1"/>
    </xf>
    <xf numFmtId="177" fontId="29" fillId="2" borderId="0" xfId="0" applyNumberFormat="1" applyFont="1" applyFill="1"/>
    <xf numFmtId="0" fontId="28" fillId="2" borderId="0" xfId="24" quotePrefix="1" applyFont="1" applyFill="1"/>
    <xf numFmtId="8" fontId="29" fillId="2" borderId="0" xfId="0" applyNumberFormat="1" applyFont="1" applyFill="1"/>
    <xf numFmtId="3" fontId="0" fillId="2" borderId="0" xfId="0" applyNumberFormat="1" applyFill="1"/>
    <xf numFmtId="3" fontId="4" fillId="2" borderId="0" xfId="0" applyNumberFormat="1" applyFont="1" applyFill="1"/>
    <xf numFmtId="1" fontId="2" fillId="2" borderId="0" xfId="0" applyNumberFormat="1" applyFont="1" applyFill="1"/>
    <xf numFmtId="37" fontId="37" fillId="2" borderId="0" xfId="1" applyNumberFormat="1" applyFont="1" applyFill="1" applyBorder="1" applyAlignment="1" applyProtection="1">
      <alignment horizontal="left"/>
    </xf>
    <xf numFmtId="37" fontId="38" fillId="2" borderId="0" xfId="1" applyFont="1" applyFill="1" applyBorder="1"/>
    <xf numFmtId="37" fontId="6" fillId="2" borderId="0" xfId="1" applyFont="1" applyFill="1"/>
    <xf numFmtId="37" fontId="39" fillId="2" borderId="0" xfId="1" applyNumberFormat="1" applyFont="1" applyFill="1" applyBorder="1" applyAlignment="1" applyProtection="1"/>
    <xf numFmtId="37" fontId="37" fillId="2" borderId="0" xfId="1" applyNumberFormat="1" applyFont="1" applyFill="1" applyBorder="1" applyAlignment="1" applyProtection="1"/>
    <xf numFmtId="0" fontId="41" fillId="2" borderId="20" xfId="24" applyFont="1" applyFill="1" applyBorder="1" applyAlignment="1">
      <alignment horizontal="center" vertical="center" wrapText="1"/>
    </xf>
    <xf numFmtId="0" fontId="41" fillId="2" borderId="1" xfId="24" applyFont="1" applyFill="1" applyBorder="1" applyAlignment="1">
      <alignment horizontal="center" vertical="center" wrapText="1"/>
    </xf>
    <xf numFmtId="37" fontId="43" fillId="2" borderId="0" xfId="1" applyFont="1" applyFill="1" applyBorder="1" applyAlignment="1">
      <alignment horizontal="center"/>
    </xf>
    <xf numFmtId="3" fontId="43" fillId="2" borderId="2" xfId="1" applyNumberFormat="1" applyFont="1" applyFill="1" applyBorder="1" applyAlignment="1">
      <alignment horizontal="center"/>
    </xf>
    <xf numFmtId="37" fontId="43" fillId="2" borderId="3" xfId="1" applyFont="1" applyFill="1" applyBorder="1" applyAlignment="1">
      <alignment horizontal="center"/>
    </xf>
    <xf numFmtId="37" fontId="43" fillId="2" borderId="4" xfId="1" applyFont="1" applyFill="1" applyBorder="1" applyAlignment="1">
      <alignment horizontal="center"/>
    </xf>
    <xf numFmtId="37" fontId="43" fillId="2" borderId="5" xfId="1" applyFont="1" applyFill="1" applyBorder="1" applyAlignment="1">
      <alignment horizontal="center"/>
    </xf>
    <xf numFmtId="3" fontId="43" fillId="2" borderId="6" xfId="1" applyNumberFormat="1" applyFont="1" applyFill="1" applyBorder="1" applyAlignment="1">
      <alignment horizontal="center"/>
    </xf>
    <xf numFmtId="37" fontId="43" fillId="2" borderId="2" xfId="1" quotePrefix="1" applyNumberFormat="1" applyFont="1" applyFill="1" applyBorder="1" applyAlignment="1" applyProtection="1"/>
    <xf numFmtId="37" fontId="43" fillId="2" borderId="0" xfId="1" quotePrefix="1" applyNumberFormat="1" applyFont="1" applyFill="1" applyBorder="1" applyAlignment="1" applyProtection="1">
      <alignment horizontal="center"/>
    </xf>
    <xf numFmtId="3" fontId="43" fillId="2" borderId="2" xfId="1" quotePrefix="1" applyNumberFormat="1" applyFont="1" applyFill="1" applyBorder="1" applyAlignment="1" applyProtection="1">
      <alignment horizontal="center"/>
    </xf>
    <xf numFmtId="175" fontId="42" fillId="2" borderId="3" xfId="1" applyNumberFormat="1" applyFont="1" applyFill="1" applyBorder="1"/>
    <xf numFmtId="175" fontId="42" fillId="2" borderId="0" xfId="1" applyNumberFormat="1" applyFont="1" applyFill="1" applyBorder="1"/>
    <xf numFmtId="37" fontId="43" fillId="2" borderId="3" xfId="1" applyFont="1" applyFill="1" applyBorder="1"/>
    <xf numFmtId="37" fontId="43" fillId="2" borderId="0" xfId="1" applyFont="1" applyFill="1" applyBorder="1"/>
    <xf numFmtId="175" fontId="42" fillId="2" borderId="3" xfId="236" quotePrefix="1" applyNumberFormat="1" applyFont="1" applyFill="1" applyBorder="1" applyAlignment="1">
      <alignment horizontal="center" vertical="top"/>
    </xf>
    <xf numFmtId="175" fontId="42" fillId="2" borderId="0" xfId="236" quotePrefix="1" applyNumberFormat="1" applyFont="1" applyFill="1" applyBorder="1" applyAlignment="1">
      <alignment horizontal="center" vertical="top"/>
    </xf>
    <xf numFmtId="37" fontId="44" fillId="2" borderId="0" xfId="1" applyFont="1" applyFill="1" applyBorder="1"/>
    <xf numFmtId="37" fontId="43" fillId="2" borderId="2" xfId="1" applyFont="1" applyFill="1" applyBorder="1"/>
    <xf numFmtId="0" fontId="43" fillId="2" borderId="0" xfId="1" applyNumberFormat="1" applyFont="1" applyFill="1" applyBorder="1"/>
    <xf numFmtId="3" fontId="43" fillId="2" borderId="3" xfId="1" applyNumberFormat="1" applyFont="1" applyFill="1" applyBorder="1" applyAlignment="1">
      <alignment horizontal="center"/>
    </xf>
    <xf numFmtId="3" fontId="43" fillId="2" borderId="0" xfId="1" applyNumberFormat="1" applyFont="1" applyFill="1" applyBorder="1" applyAlignment="1">
      <alignment horizontal="center"/>
    </xf>
    <xf numFmtId="0" fontId="42" fillId="2" borderId="3" xfId="236" quotePrefix="1" applyNumberFormat="1" applyFont="1" applyFill="1" applyBorder="1" applyAlignment="1">
      <alignment horizontal="center" vertical="top"/>
    </xf>
    <xf numFmtId="0" fontId="42" fillId="2" borderId="0" xfId="236" quotePrefix="1" applyNumberFormat="1" applyFont="1" applyFill="1" applyBorder="1" applyAlignment="1">
      <alignment horizontal="center" vertical="top"/>
    </xf>
    <xf numFmtId="0" fontId="44" fillId="2" borderId="0" xfId="1" applyNumberFormat="1" applyFont="1" applyFill="1" applyBorder="1"/>
    <xf numFmtId="0" fontId="43" fillId="2" borderId="2" xfId="1" applyNumberFormat="1" applyFont="1" applyFill="1" applyBorder="1"/>
    <xf numFmtId="175" fontId="42" fillId="2" borderId="4" xfId="236" quotePrefix="1" applyNumberFormat="1" applyFont="1" applyFill="1" applyBorder="1" applyAlignment="1">
      <alignment horizontal="center"/>
    </xf>
    <xf numFmtId="175" fontId="42" fillId="2" borderId="5" xfId="236" quotePrefix="1" applyNumberFormat="1" applyFont="1" applyFill="1" applyBorder="1" applyAlignment="1">
      <alignment horizontal="center"/>
    </xf>
    <xf numFmtId="0" fontId="43" fillId="2" borderId="5" xfId="1" applyNumberFormat="1" applyFont="1" applyFill="1" applyBorder="1"/>
    <xf numFmtId="3" fontId="43" fillId="2" borderId="4" xfId="1" applyNumberFormat="1" applyFont="1" applyFill="1" applyBorder="1" applyAlignment="1">
      <alignment horizontal="center"/>
    </xf>
    <xf numFmtId="3" fontId="43" fillId="2" borderId="5" xfId="1" applyNumberFormat="1" applyFont="1" applyFill="1" applyBorder="1" applyAlignment="1">
      <alignment horizontal="center"/>
    </xf>
    <xf numFmtId="1" fontId="43" fillId="2" borderId="19" xfId="4" applyNumberFormat="1" applyFont="1" applyFill="1" applyBorder="1" applyAlignment="1">
      <alignment horizontal="left" vertical="top" wrapText="1"/>
    </xf>
    <xf numFmtId="1" fontId="43" fillId="2" borderId="0" xfId="4" applyNumberFormat="1" applyFont="1" applyFill="1" applyBorder="1" applyAlignment="1">
      <alignment horizontal="left" vertical="top" wrapText="1"/>
    </xf>
    <xf numFmtId="1" fontId="43" fillId="2" borderId="0" xfId="4" applyNumberFormat="1" applyFont="1" applyFill="1" applyBorder="1" applyAlignment="1">
      <alignment horizontal="left" wrapText="1"/>
    </xf>
    <xf numFmtId="0" fontId="43" fillId="2" borderId="0" xfId="3" applyFont="1" applyFill="1"/>
    <xf numFmtId="168" fontId="45" fillId="2" borderId="0" xfId="3" applyNumberFormat="1" applyFont="1" applyFill="1" applyBorder="1"/>
    <xf numFmtId="3" fontId="46" fillId="2" borderId="0" xfId="5" applyNumberFormat="1" applyFont="1" applyFill="1" applyBorder="1"/>
    <xf numFmtId="3" fontId="43" fillId="2" borderId="0" xfId="3" applyNumberFormat="1" applyFont="1" applyFill="1" applyBorder="1"/>
    <xf numFmtId="0" fontId="43" fillId="2" borderId="0" xfId="3" applyFont="1" applyFill="1" applyAlignment="1"/>
    <xf numFmtId="0" fontId="6" fillId="2" borderId="0" xfId="3" applyFont="1" applyFill="1" applyBorder="1"/>
    <xf numFmtId="0" fontId="42" fillId="2" borderId="0" xfId="3" applyFont="1" applyFill="1"/>
    <xf numFmtId="0" fontId="6" fillId="2" borderId="0" xfId="3" applyFont="1" applyFill="1"/>
    <xf numFmtId="168" fontId="47" fillId="2" borderId="0" xfId="3" applyNumberFormat="1" applyFont="1" applyFill="1" applyBorder="1"/>
    <xf numFmtId="3" fontId="48" fillId="2" borderId="0" xfId="5" applyNumberFormat="1" applyFont="1" applyFill="1" applyBorder="1"/>
    <xf numFmtId="3" fontId="6" fillId="2" borderId="0" xfId="3" applyNumberFormat="1" applyFont="1" applyFill="1" applyBorder="1"/>
    <xf numFmtId="1" fontId="43" fillId="2" borderId="19" xfId="4" applyNumberFormat="1" applyFont="1" applyFill="1" applyBorder="1" applyAlignment="1">
      <alignment horizontal="left" wrapText="1"/>
    </xf>
    <xf numFmtId="0" fontId="50" fillId="2" borderId="0" xfId="0" applyFont="1" applyFill="1"/>
    <xf numFmtId="0" fontId="50" fillId="2" borderId="0" xfId="0" applyFont="1" applyFill="1" applyAlignment="1">
      <alignment horizontal="center"/>
    </xf>
    <xf numFmtId="0" fontId="51" fillId="2" borderId="0" xfId="0" applyFont="1" applyFill="1"/>
    <xf numFmtId="8" fontId="50" fillId="2" borderId="0" xfId="0" applyNumberFormat="1" applyFont="1" applyFill="1"/>
    <xf numFmtId="0" fontId="53" fillId="2" borderId="1" xfId="0" applyFont="1" applyFill="1" applyBorder="1"/>
    <xf numFmtId="0" fontId="53" fillId="2" borderId="1" xfId="0" applyFont="1" applyFill="1" applyBorder="1" applyAlignment="1">
      <alignment horizontal="center"/>
    </xf>
    <xf numFmtId="3" fontId="45" fillId="2" borderId="3" xfId="0" applyNumberFormat="1" applyFont="1" applyFill="1" applyBorder="1" applyAlignment="1">
      <alignment horizontal="right"/>
    </xf>
    <xf numFmtId="3" fontId="45" fillId="2" borderId="2" xfId="0" applyNumberFormat="1" applyFont="1" applyFill="1" applyBorder="1" applyAlignment="1">
      <alignment horizontal="right"/>
    </xf>
    <xf numFmtId="3" fontId="45" fillId="2" borderId="7" xfId="0" applyNumberFormat="1" applyFont="1" applyFill="1" applyBorder="1" applyAlignment="1">
      <alignment horizontal="right"/>
    </xf>
    <xf numFmtId="3" fontId="45" fillId="2" borderId="9" xfId="0" applyNumberFormat="1" applyFont="1" applyFill="1" applyBorder="1" applyAlignment="1">
      <alignment horizontal="right"/>
    </xf>
    <xf numFmtId="3" fontId="45" fillId="2" borderId="8" xfId="0" applyNumberFormat="1" applyFont="1" applyFill="1" applyBorder="1" applyAlignment="1">
      <alignment horizontal="right"/>
    </xf>
    <xf numFmtId="164" fontId="45" fillId="2" borderId="23" xfId="0" applyNumberFormat="1" applyFont="1" applyFill="1" applyBorder="1" applyAlignment="1">
      <alignment horizontal="right"/>
    </xf>
    <xf numFmtId="3" fontId="45" fillId="2" borderId="0" xfId="0" applyNumberFormat="1" applyFont="1" applyFill="1" applyBorder="1" applyAlignment="1">
      <alignment horizontal="right"/>
    </xf>
    <xf numFmtId="164" fontId="45" fillId="2" borderId="25" xfId="0" applyNumberFormat="1" applyFont="1" applyFill="1" applyBorder="1" applyAlignment="1">
      <alignment horizontal="right"/>
    </xf>
    <xf numFmtId="3" fontId="54" fillId="2" borderId="4" xfId="0" applyNumberFormat="1" applyFont="1" applyFill="1" applyBorder="1" applyAlignment="1">
      <alignment horizontal="right"/>
    </xf>
    <xf numFmtId="3" fontId="54" fillId="2" borderId="6" xfId="0" applyNumberFormat="1" applyFont="1" applyFill="1" applyBorder="1" applyAlignment="1">
      <alignment horizontal="right"/>
    </xf>
    <xf numFmtId="3" fontId="54" fillId="2" borderId="5" xfId="0" applyNumberFormat="1" applyFont="1" applyFill="1" applyBorder="1" applyAlignment="1">
      <alignment horizontal="right"/>
    </xf>
    <xf numFmtId="164" fontId="54" fillId="2" borderId="24" xfId="0" applyNumberFormat="1" applyFont="1" applyFill="1" applyBorder="1" applyAlignment="1">
      <alignment horizontal="right"/>
    </xf>
    <xf numFmtId="0" fontId="55" fillId="2" borderId="0" xfId="0" applyFont="1" applyFill="1" applyAlignment="1">
      <alignment horizontal="left"/>
    </xf>
    <xf numFmtId="1" fontId="7" fillId="2" borderId="19" xfId="4" applyNumberFormat="1" applyFont="1" applyFill="1" applyBorder="1" applyAlignment="1"/>
    <xf numFmtId="0" fontId="55" fillId="2" borderId="0" xfId="0" applyFont="1" applyFill="1"/>
    <xf numFmtId="0" fontId="7" fillId="2" borderId="0" xfId="24" applyFont="1" applyFill="1"/>
    <xf numFmtId="0" fontId="53" fillId="2" borderId="0" xfId="0" applyFont="1" applyFill="1" applyAlignment="1">
      <alignment horizontal="left"/>
    </xf>
    <xf numFmtId="3" fontId="7" fillId="2" borderId="0" xfId="24" applyNumberFormat="1" applyFont="1" applyFill="1"/>
    <xf numFmtId="3" fontId="7" fillId="2" borderId="0" xfId="24" applyNumberFormat="1" applyFont="1" applyFill="1" applyBorder="1"/>
    <xf numFmtId="168" fontId="55" fillId="2" borderId="0" xfId="24" applyNumberFormat="1" applyFont="1" applyFill="1" applyBorder="1"/>
    <xf numFmtId="171" fontId="55" fillId="2" borderId="0" xfId="24" applyNumberFormat="1" applyFont="1" applyFill="1" applyBorder="1"/>
    <xf numFmtId="3" fontId="36" fillId="2" borderId="0" xfId="42" applyNumberFormat="1" applyFont="1" applyFill="1" applyBorder="1"/>
    <xf numFmtId="0" fontId="7" fillId="2" borderId="0" xfId="24" applyFont="1" applyFill="1" applyBorder="1"/>
    <xf numFmtId="0" fontId="7" fillId="2" borderId="0" xfId="24" applyFont="1" applyFill="1" applyAlignment="1">
      <alignment horizontal="left"/>
    </xf>
    <xf numFmtId="0" fontId="7" fillId="2" borderId="0" xfId="24" quotePrefix="1" applyFont="1" applyFill="1" applyAlignment="1">
      <alignment horizontal="left"/>
    </xf>
    <xf numFmtId="171" fontId="7" fillId="2" borderId="0" xfId="24" applyNumberFormat="1" applyFont="1" applyFill="1" applyBorder="1"/>
    <xf numFmtId="0" fontId="37" fillId="2" borderId="0" xfId="24" applyFont="1" applyFill="1" applyBorder="1"/>
    <xf numFmtId="0" fontId="38" fillId="2" borderId="0" xfId="24" applyFont="1" applyFill="1" applyBorder="1"/>
    <xf numFmtId="0" fontId="57" fillId="2" borderId="0" xfId="0" applyFont="1" applyFill="1"/>
    <xf numFmtId="0" fontId="38" fillId="2" borderId="5" xfId="24" applyFont="1" applyFill="1" applyBorder="1"/>
    <xf numFmtId="0" fontId="39" fillId="2" borderId="5" xfId="24" applyFont="1" applyFill="1" applyBorder="1" applyAlignment="1"/>
    <xf numFmtId="0" fontId="53" fillId="2" borderId="20" xfId="0" applyFont="1" applyFill="1" applyBorder="1" applyAlignment="1">
      <alignment horizontal="center"/>
    </xf>
    <xf numFmtId="0" fontId="53" fillId="2" borderId="4" xfId="0" applyFont="1" applyFill="1" applyBorder="1" applyAlignment="1">
      <alignment horizontal="center"/>
    </xf>
    <xf numFmtId="0" fontId="53" fillId="2" borderId="5" xfId="0" applyFont="1" applyFill="1" applyBorder="1" applyAlignment="1">
      <alignment horizontal="center"/>
    </xf>
    <xf numFmtId="0" fontId="53" fillId="2" borderId="6" xfId="0" applyFont="1" applyFill="1" applyBorder="1" applyAlignment="1">
      <alignment horizontal="center"/>
    </xf>
    <xf numFmtId="3" fontId="45" fillId="2" borderId="19" xfId="0" applyNumberFormat="1" applyFont="1" applyFill="1" applyBorder="1" applyAlignment="1">
      <alignment horizontal="right"/>
    </xf>
    <xf numFmtId="3" fontId="45" fillId="2" borderId="8" xfId="0" applyNumberFormat="1" applyFont="1" applyFill="1" applyBorder="1" applyAlignment="1">
      <alignment horizontal="center"/>
    </xf>
    <xf numFmtId="164" fontId="45" fillId="2" borderId="3" xfId="0" applyNumberFormat="1" applyFont="1" applyFill="1" applyBorder="1"/>
    <xf numFmtId="164" fontId="45" fillId="2" borderId="25" xfId="0" applyNumberFormat="1" applyFont="1" applyFill="1" applyBorder="1"/>
    <xf numFmtId="3" fontId="45" fillId="2" borderId="2" xfId="0" applyNumberFormat="1" applyFont="1" applyFill="1" applyBorder="1" applyAlignment="1">
      <alignment horizontal="center"/>
    </xf>
    <xf numFmtId="1" fontId="45" fillId="2" borderId="3" xfId="0" applyNumberFormat="1" applyFont="1" applyFill="1" applyBorder="1" applyAlignment="1">
      <alignment horizontal="right"/>
    </xf>
    <xf numFmtId="1" fontId="45" fillId="2" borderId="0" xfId="0" applyNumberFormat="1" applyFont="1" applyFill="1" applyBorder="1" applyAlignment="1">
      <alignment horizontal="right"/>
    </xf>
    <xf numFmtId="0" fontId="45" fillId="2" borderId="2" xfId="0" applyFont="1" applyFill="1" applyBorder="1" applyAlignment="1">
      <alignment horizontal="right"/>
    </xf>
    <xf numFmtId="164" fontId="45" fillId="2" borderId="3" xfId="0" applyNumberFormat="1" applyFont="1" applyFill="1" applyBorder="1" applyAlignment="1">
      <alignment horizontal="right"/>
    </xf>
    <xf numFmtId="0" fontId="45" fillId="2" borderId="3" xfId="0" applyFont="1" applyFill="1" applyBorder="1"/>
    <xf numFmtId="0" fontId="45" fillId="2" borderId="0" xfId="0" applyFont="1" applyFill="1" applyBorder="1"/>
    <xf numFmtId="0" fontId="45" fillId="2" borderId="2" xfId="0" applyFont="1" applyFill="1" applyBorder="1"/>
    <xf numFmtId="3" fontId="54" fillId="2" borderId="20" xfId="0" applyNumberFormat="1" applyFont="1" applyFill="1" applyBorder="1"/>
    <xf numFmtId="3" fontId="54" fillId="2" borderId="21" xfId="0" applyNumberFormat="1" applyFont="1" applyFill="1" applyBorder="1"/>
    <xf numFmtId="3" fontId="54" fillId="2" borderId="22" xfId="0" applyNumberFormat="1" applyFont="1" applyFill="1" applyBorder="1"/>
    <xf numFmtId="0" fontId="57" fillId="2" borderId="0" xfId="80" applyFont="1" applyFill="1"/>
    <xf numFmtId="0" fontId="37" fillId="2" borderId="0" xfId="24" applyFont="1" applyFill="1" applyBorder="1" applyAlignment="1">
      <alignment horizontal="left"/>
    </xf>
    <xf numFmtId="0" fontId="41" fillId="2" borderId="20" xfId="80" applyFont="1" applyFill="1" applyBorder="1" applyAlignment="1"/>
    <xf numFmtId="0" fontId="41" fillId="2" borderId="20" xfId="80" applyFont="1" applyFill="1" applyBorder="1" applyAlignment="1">
      <alignment horizontal="center"/>
    </xf>
    <xf numFmtId="0" fontId="41" fillId="2" borderId="21" xfId="80" applyFont="1" applyFill="1" applyBorder="1" applyAlignment="1">
      <alignment horizontal="center"/>
    </xf>
    <xf numFmtId="0" fontId="41" fillId="2" borderId="22" xfId="80" applyFont="1" applyFill="1" applyBorder="1" applyAlignment="1">
      <alignment horizontal="center"/>
    </xf>
    <xf numFmtId="0" fontId="41" fillId="2" borderId="1" xfId="80" applyFont="1" applyFill="1" applyBorder="1" applyAlignment="1">
      <alignment horizontal="center"/>
    </xf>
    <xf numFmtId="3" fontId="45" fillId="2" borderId="19" xfId="0" applyNumberFormat="1" applyFont="1" applyFill="1" applyBorder="1"/>
    <xf numFmtId="3" fontId="45" fillId="2" borderId="8" xfId="0" applyNumberFormat="1" applyFont="1" applyFill="1" applyBorder="1"/>
    <xf numFmtId="0" fontId="45" fillId="2" borderId="7" xfId="0" applyFont="1" applyFill="1" applyBorder="1" applyAlignment="1">
      <alignment horizontal="right"/>
    </xf>
    <xf numFmtId="0" fontId="45" fillId="2" borderId="19" xfId="0" applyFont="1" applyFill="1" applyBorder="1" applyAlignment="1">
      <alignment horizontal="right"/>
    </xf>
    <xf numFmtId="0" fontId="45" fillId="2" borderId="8" xfId="0" applyFont="1" applyFill="1" applyBorder="1"/>
    <xf numFmtId="0" fontId="45" fillId="2" borderId="8" xfId="0" applyFont="1" applyFill="1" applyBorder="1" applyAlignment="1">
      <alignment horizontal="right"/>
    </xf>
    <xf numFmtId="0" fontId="50" fillId="2" borderId="3" xfId="0" applyFont="1" applyFill="1" applyBorder="1"/>
    <xf numFmtId="3" fontId="45" fillId="2" borderId="0" xfId="0" applyNumberFormat="1" applyFont="1" applyFill="1" applyBorder="1"/>
    <xf numFmtId="3" fontId="45" fillId="2" borderId="2" xfId="0" applyNumberFormat="1" applyFont="1" applyFill="1" applyBorder="1"/>
    <xf numFmtId="3" fontId="45" fillId="2" borderId="3" xfId="0" applyNumberFormat="1" applyFont="1" applyFill="1" applyBorder="1"/>
    <xf numFmtId="164" fontId="45" fillId="2" borderId="2" xfId="0" applyNumberFormat="1" applyFont="1" applyFill="1" applyBorder="1"/>
    <xf numFmtId="3" fontId="45" fillId="2" borderId="5" xfId="0" applyNumberFormat="1" applyFont="1" applyFill="1" applyBorder="1"/>
    <xf numFmtId="3" fontId="45" fillId="2" borderId="6" xfId="0" applyNumberFormat="1" applyFont="1" applyFill="1" applyBorder="1"/>
    <xf numFmtId="3" fontId="45" fillId="2" borderId="4" xfId="0" applyNumberFormat="1" applyFont="1" applyFill="1" applyBorder="1"/>
    <xf numFmtId="3" fontId="45" fillId="2" borderId="5" xfId="0" applyNumberFormat="1" applyFont="1" applyFill="1" applyBorder="1" applyAlignment="1">
      <alignment horizontal="right"/>
    </xf>
    <xf numFmtId="3" fontId="45" fillId="2" borderId="6" xfId="0" applyNumberFormat="1" applyFont="1" applyFill="1" applyBorder="1" applyAlignment="1">
      <alignment horizontal="right"/>
    </xf>
    <xf numFmtId="0" fontId="45" fillId="2" borderId="5" xfId="0" applyFont="1" applyFill="1" applyBorder="1" applyAlignment="1">
      <alignment horizontal="right"/>
    </xf>
    <xf numFmtId="0" fontId="45" fillId="2" borderId="6" xfId="0" applyFont="1" applyFill="1" applyBorder="1" applyAlignment="1">
      <alignment horizontal="right"/>
    </xf>
    <xf numFmtId="0" fontId="45" fillId="2" borderId="4" xfId="0" applyFont="1" applyFill="1" applyBorder="1" applyAlignment="1">
      <alignment horizontal="right"/>
    </xf>
    <xf numFmtId="3" fontId="45" fillId="2" borderId="7" xfId="0" applyNumberFormat="1" applyFont="1" applyFill="1" applyBorder="1"/>
    <xf numFmtId="164" fontId="45" fillId="2" borderId="7" xfId="0" applyNumberFormat="1" applyFont="1" applyFill="1" applyBorder="1"/>
    <xf numFmtId="164" fontId="45" fillId="2" borderId="8" xfId="0" applyNumberFormat="1" applyFont="1" applyFill="1" applyBorder="1"/>
    <xf numFmtId="0" fontId="50" fillId="2" borderId="0" xfId="0" applyFont="1" applyFill="1" applyBorder="1"/>
    <xf numFmtId="0" fontId="50" fillId="2" borderId="2" xfId="0" applyFont="1" applyFill="1" applyBorder="1"/>
    <xf numFmtId="0" fontId="54" fillId="2" borderId="4" xfId="0" applyFont="1" applyFill="1" applyBorder="1"/>
    <xf numFmtId="0" fontId="50" fillId="2" borderId="5" xfId="0" applyFont="1" applyFill="1" applyBorder="1"/>
    <xf numFmtId="0" fontId="50" fillId="2" borderId="6" xfId="0" applyFont="1" applyFill="1" applyBorder="1"/>
    <xf numFmtId="164" fontId="54" fillId="2" borderId="20" xfId="0" applyNumberFormat="1" applyFont="1" applyFill="1" applyBorder="1"/>
    <xf numFmtId="164" fontId="54" fillId="2" borderId="1" xfId="0" applyNumberFormat="1" applyFont="1" applyFill="1" applyBorder="1"/>
    <xf numFmtId="3" fontId="54" fillId="2" borderId="4" xfId="0" applyNumberFormat="1" applyFont="1" applyFill="1" applyBorder="1"/>
    <xf numFmtId="3" fontId="54" fillId="2" borderId="5" xfId="0" applyNumberFormat="1" applyFont="1" applyFill="1" applyBorder="1"/>
    <xf numFmtId="3" fontId="54" fillId="2" borderId="6" xfId="0" applyNumberFormat="1" applyFont="1" applyFill="1" applyBorder="1"/>
    <xf numFmtId="164" fontId="54" fillId="2" borderId="4" xfId="0" applyNumberFormat="1" applyFont="1" applyFill="1" applyBorder="1"/>
    <xf numFmtId="164" fontId="54" fillId="2" borderId="6" xfId="0" applyNumberFormat="1" applyFont="1" applyFill="1" applyBorder="1"/>
    <xf numFmtId="3" fontId="45" fillId="2" borderId="26" xfId="0" applyNumberFormat="1" applyFont="1" applyFill="1" applyBorder="1"/>
    <xf numFmtId="164" fontId="45" fillId="2" borderId="19" xfId="0" applyNumberFormat="1" applyFont="1" applyFill="1" applyBorder="1"/>
    <xf numFmtId="164" fontId="45" fillId="2" borderId="0" xfId="0" applyNumberFormat="1" applyFont="1" applyFill="1" applyBorder="1"/>
    <xf numFmtId="0" fontId="54" fillId="2" borderId="3" xfId="0" applyFont="1" applyFill="1" applyBorder="1"/>
    <xf numFmtId="0" fontId="54" fillId="2" borderId="0" xfId="0" applyFont="1" applyFill="1" applyBorder="1"/>
    <xf numFmtId="0" fontId="54" fillId="2" borderId="2" xfId="0" applyFont="1" applyFill="1" applyBorder="1"/>
    <xf numFmtId="169" fontId="54" fillId="2" borderId="5" xfId="0" applyNumberFormat="1" applyFont="1" applyFill="1" applyBorder="1"/>
    <xf numFmtId="0" fontId="43" fillId="2" borderId="0" xfId="3" applyFont="1" applyFill="1" applyBorder="1"/>
    <xf numFmtId="0" fontId="42" fillId="2" borderId="0" xfId="3" applyFont="1" applyFill="1" applyAlignment="1"/>
    <xf numFmtId="0" fontId="58" fillId="2" borderId="5" xfId="24" applyFont="1" applyFill="1" applyBorder="1"/>
    <xf numFmtId="0" fontId="45" fillId="2" borderId="3" xfId="0" applyFont="1" applyFill="1" applyBorder="1" applyAlignment="1">
      <alignment horizontal="right"/>
    </xf>
    <xf numFmtId="0" fontId="45" fillId="2" borderId="0" xfId="0" applyFont="1" applyFill="1" applyBorder="1" applyAlignment="1">
      <alignment horizontal="right"/>
    </xf>
    <xf numFmtId="3" fontId="54" fillId="2" borderId="20" xfId="0" applyNumberFormat="1" applyFont="1" applyFill="1" applyBorder="1" applyAlignment="1">
      <alignment horizontal="right"/>
    </xf>
    <xf numFmtId="3" fontId="54" fillId="2" borderId="21" xfId="0" applyNumberFormat="1" applyFont="1" applyFill="1" applyBorder="1" applyAlignment="1">
      <alignment horizontal="right"/>
    </xf>
    <xf numFmtId="3" fontId="54" fillId="2" borderId="22" xfId="0" applyNumberFormat="1" applyFont="1" applyFill="1" applyBorder="1" applyAlignment="1">
      <alignment horizontal="right"/>
    </xf>
    <xf numFmtId="164" fontId="54" fillId="2" borderId="20" xfId="0" applyNumberFormat="1" applyFont="1" applyFill="1" applyBorder="1" applyAlignment="1">
      <alignment horizontal="right"/>
    </xf>
    <xf numFmtId="164" fontId="54" fillId="2" borderId="1" xfId="0" applyNumberFormat="1" applyFont="1" applyFill="1" applyBorder="1" applyAlignment="1">
      <alignment horizontal="right"/>
    </xf>
    <xf numFmtId="3" fontId="45" fillId="2" borderId="4" xfId="0" applyNumberFormat="1" applyFont="1" applyFill="1" applyBorder="1" applyAlignment="1">
      <alignment horizontal="right"/>
    </xf>
    <xf numFmtId="164" fontId="45" fillId="2" borderId="4" xfId="0" applyNumberFormat="1" applyFont="1" applyFill="1" applyBorder="1" applyAlignment="1">
      <alignment horizontal="right"/>
    </xf>
    <xf numFmtId="164" fontId="45" fillId="2" borderId="6" xfId="0" applyNumberFormat="1" applyFont="1" applyFill="1" applyBorder="1" applyAlignment="1">
      <alignment horizontal="right"/>
    </xf>
    <xf numFmtId="169" fontId="45" fillId="2" borderId="0" xfId="0" applyNumberFormat="1" applyFont="1" applyFill="1" applyBorder="1" applyAlignment="1">
      <alignment horizontal="right"/>
    </xf>
    <xf numFmtId="169" fontId="45" fillId="2" borderId="2" xfId="0" applyNumberFormat="1" applyFont="1" applyFill="1" applyBorder="1" applyAlignment="1">
      <alignment horizontal="right"/>
    </xf>
    <xf numFmtId="169" fontId="54" fillId="2" borderId="4" xfId="0" applyNumberFormat="1" applyFont="1" applyFill="1" applyBorder="1" applyAlignment="1">
      <alignment horizontal="right"/>
    </xf>
    <xf numFmtId="1" fontId="42" fillId="2" borderId="0" xfId="4" applyNumberFormat="1" applyFont="1" applyFill="1" applyBorder="1" applyAlignment="1">
      <alignment horizontal="left" wrapText="1"/>
    </xf>
    <xf numFmtId="0" fontId="42" fillId="2" borderId="0" xfId="3" applyFont="1" applyFill="1" applyAlignment="1">
      <alignment horizontal="center"/>
    </xf>
    <xf numFmtId="0" fontId="41" fillId="2" borderId="20" xfId="24" applyFont="1" applyFill="1" applyBorder="1" applyAlignment="1">
      <alignment horizontal="center" vertical="center" wrapText="1"/>
    </xf>
    <xf numFmtId="0" fontId="41" fillId="2" borderId="21" xfId="24" applyFont="1" applyFill="1" applyBorder="1" applyAlignment="1">
      <alignment horizontal="center" vertical="center" wrapText="1"/>
    </xf>
    <xf numFmtId="0" fontId="41" fillId="2" borderId="22" xfId="24" applyFont="1" applyFill="1" applyBorder="1" applyAlignment="1">
      <alignment horizontal="center" vertical="center" wrapText="1"/>
    </xf>
    <xf numFmtId="0" fontId="41" fillId="2" borderId="20" xfId="24" applyFont="1" applyFill="1" applyBorder="1" applyAlignment="1">
      <alignment horizontal="center" wrapText="1"/>
    </xf>
    <xf numFmtId="0" fontId="41" fillId="2" borderId="21" xfId="24" applyFont="1" applyFill="1" applyBorder="1" applyAlignment="1">
      <alignment horizontal="center" wrapText="1"/>
    </xf>
    <xf numFmtId="0" fontId="41" fillId="2" borderId="22" xfId="24" applyFont="1" applyFill="1" applyBorder="1" applyAlignment="1">
      <alignment horizontal="center" wrapText="1"/>
    </xf>
    <xf numFmtId="37" fontId="41" fillId="2" borderId="20" xfId="1" applyNumberFormat="1" applyFont="1" applyFill="1" applyBorder="1" applyAlignment="1" applyProtection="1">
      <alignment horizontal="center"/>
    </xf>
    <xf numFmtId="37" fontId="41" fillId="2" borderId="21" xfId="1" applyNumberFormat="1" applyFont="1" applyFill="1" applyBorder="1" applyAlignment="1" applyProtection="1">
      <alignment horizontal="center"/>
    </xf>
    <xf numFmtId="37" fontId="41" fillId="2" borderId="22" xfId="1" applyNumberFormat="1" applyFont="1" applyFill="1" applyBorder="1" applyAlignment="1" applyProtection="1">
      <alignment horizontal="center"/>
    </xf>
    <xf numFmtId="175" fontId="42" fillId="2" borderId="3" xfId="236" quotePrefix="1" applyNumberFormat="1" applyFont="1" applyFill="1" applyBorder="1" applyAlignment="1">
      <alignment horizontal="center"/>
    </xf>
    <xf numFmtId="175" fontId="42" fillId="2" borderId="0" xfId="236" quotePrefix="1" applyNumberFormat="1" applyFont="1" applyFill="1" applyBorder="1" applyAlignment="1">
      <alignment horizontal="center"/>
    </xf>
    <xf numFmtId="1" fontId="43" fillId="2" borderId="19" xfId="4" applyNumberFormat="1" applyFont="1" applyFill="1" applyBorder="1" applyAlignment="1">
      <alignment horizontal="left" vertical="top" wrapText="1"/>
    </xf>
    <xf numFmtId="1" fontId="43" fillId="2" borderId="0" xfId="4" applyNumberFormat="1" applyFont="1" applyFill="1" applyBorder="1" applyAlignment="1">
      <alignment horizontal="left" vertical="top" wrapText="1"/>
    </xf>
    <xf numFmtId="175" fontId="42" fillId="2" borderId="3" xfId="1" applyNumberFormat="1" applyFont="1" applyFill="1" applyBorder="1" applyAlignment="1">
      <alignment horizontal="center"/>
    </xf>
    <xf numFmtId="175" fontId="42" fillId="2" borderId="0" xfId="1" applyNumberFormat="1" applyFont="1" applyFill="1" applyBorder="1" applyAlignment="1">
      <alignment horizontal="center"/>
    </xf>
    <xf numFmtId="37" fontId="43" fillId="2" borderId="3" xfId="1" quotePrefix="1" applyNumberFormat="1" applyFont="1" applyFill="1" applyBorder="1" applyAlignment="1" applyProtection="1">
      <alignment horizontal="center"/>
    </xf>
    <xf numFmtId="37" fontId="43" fillId="2" borderId="0" xfId="1" quotePrefix="1" applyNumberFormat="1" applyFont="1" applyFill="1" applyBorder="1" applyAlignment="1" applyProtection="1">
      <alignment horizontal="center"/>
    </xf>
    <xf numFmtId="37" fontId="43" fillId="2" borderId="2" xfId="1" quotePrefix="1" applyNumberFormat="1" applyFont="1" applyFill="1" applyBorder="1" applyAlignment="1" applyProtection="1">
      <alignment horizontal="center"/>
    </xf>
    <xf numFmtId="37" fontId="43" fillId="2" borderId="4" xfId="1" applyNumberFormat="1" applyFont="1" applyFill="1" applyBorder="1" applyAlignment="1" applyProtection="1">
      <alignment horizontal="center"/>
    </xf>
    <xf numFmtId="37" fontId="43" fillId="2" borderId="5" xfId="1" applyNumberFormat="1" applyFont="1" applyFill="1" applyBorder="1" applyAlignment="1" applyProtection="1">
      <alignment horizontal="center"/>
    </xf>
    <xf numFmtId="37" fontId="43" fillId="2" borderId="6" xfId="1" applyNumberFormat="1" applyFont="1" applyFill="1" applyBorder="1" applyAlignment="1" applyProtection="1">
      <alignment horizontal="center"/>
    </xf>
    <xf numFmtId="37" fontId="37" fillId="2" borderId="0" xfId="1" applyFont="1" applyFill="1" applyBorder="1" applyAlignment="1">
      <alignment horizontal="center"/>
    </xf>
    <xf numFmtId="37" fontId="43" fillId="2" borderId="0" xfId="1" applyNumberFormat="1" applyFont="1" applyFill="1" applyBorder="1" applyAlignment="1" applyProtection="1">
      <alignment horizontal="center"/>
    </xf>
    <xf numFmtId="37" fontId="43" fillId="2" borderId="2" xfId="1" applyNumberFormat="1" applyFont="1" applyFill="1" applyBorder="1" applyAlignment="1" applyProtection="1">
      <alignment horizontal="center"/>
    </xf>
    <xf numFmtId="0" fontId="49" fillId="2" borderId="0" xfId="0" applyFont="1" applyFill="1" applyAlignment="1">
      <alignment horizontal="left"/>
    </xf>
    <xf numFmtId="0" fontId="45" fillId="2" borderId="0" xfId="0" applyFont="1" applyFill="1" applyBorder="1" applyAlignment="1">
      <alignment horizontal="left"/>
    </xf>
    <xf numFmtId="0" fontId="45" fillId="2" borderId="2" xfId="0" applyFont="1" applyFill="1" applyBorder="1" applyAlignment="1">
      <alignment horizontal="left"/>
    </xf>
    <xf numFmtId="0" fontId="53" fillId="2" borderId="1" xfId="0" applyFont="1" applyFill="1" applyBorder="1" applyAlignment="1">
      <alignment horizontal="center"/>
    </xf>
    <xf numFmtId="0" fontId="53" fillId="2" borderId="1" xfId="0" applyFont="1" applyFill="1" applyBorder="1" applyAlignment="1">
      <alignment horizontal="center" wrapText="1"/>
    </xf>
    <xf numFmtId="0" fontId="45" fillId="2" borderId="9" xfId="0" applyFont="1" applyFill="1" applyBorder="1" applyAlignment="1">
      <alignment horizontal="left"/>
    </xf>
    <xf numFmtId="0" fontId="45" fillId="2" borderId="8" xfId="0" applyFont="1" applyFill="1" applyBorder="1" applyAlignment="1">
      <alignment horizontal="left"/>
    </xf>
    <xf numFmtId="8" fontId="53" fillId="2" borderId="1" xfId="0" applyNumberFormat="1" applyFont="1" applyFill="1" applyBorder="1" applyAlignment="1">
      <alignment horizontal="center"/>
    </xf>
    <xf numFmtId="0" fontId="53" fillId="2" borderId="7" xfId="0" applyFont="1" applyFill="1" applyBorder="1" applyAlignment="1">
      <alignment horizontal="center"/>
    </xf>
    <xf numFmtId="0" fontId="53" fillId="2" borderId="9" xfId="0" applyFont="1" applyFill="1" applyBorder="1" applyAlignment="1">
      <alignment horizontal="center"/>
    </xf>
    <xf numFmtId="0" fontId="53" fillId="2" borderId="8" xfId="0" applyFont="1" applyFill="1" applyBorder="1" applyAlignment="1">
      <alignment horizontal="center"/>
    </xf>
    <xf numFmtId="0" fontId="53" fillId="2" borderId="3" xfId="0" applyFont="1" applyFill="1" applyBorder="1" applyAlignment="1">
      <alignment horizontal="center"/>
    </xf>
    <xf numFmtId="0" fontId="53" fillId="2" borderId="0" xfId="0" applyFont="1" applyFill="1" applyBorder="1" applyAlignment="1">
      <alignment horizontal="center"/>
    </xf>
    <xf numFmtId="0" fontId="53" fillId="2" borderId="2" xfId="0" applyFont="1" applyFill="1" applyBorder="1" applyAlignment="1">
      <alignment horizontal="center"/>
    </xf>
    <xf numFmtId="0" fontId="53" fillId="2" borderId="4" xfId="0" applyFont="1" applyFill="1" applyBorder="1" applyAlignment="1">
      <alignment horizontal="center"/>
    </xf>
    <xf numFmtId="0" fontId="53" fillId="2" borderId="5" xfId="0" applyFont="1" applyFill="1" applyBorder="1" applyAlignment="1">
      <alignment horizontal="center"/>
    </xf>
    <xf numFmtId="0" fontId="53" fillId="2" borderId="6" xfId="0" applyFont="1" applyFill="1" applyBorder="1" applyAlignment="1">
      <alignment horizontal="center"/>
    </xf>
    <xf numFmtId="0" fontId="45" fillId="2" borderId="3" xfId="0" applyFont="1" applyFill="1" applyBorder="1" applyAlignment="1">
      <alignment horizontal="center"/>
    </xf>
    <xf numFmtId="0" fontId="45" fillId="2" borderId="0" xfId="0" applyFont="1" applyFill="1" applyBorder="1" applyAlignment="1">
      <alignment horizontal="center"/>
    </xf>
    <xf numFmtId="0" fontId="49" fillId="2" borderId="0" xfId="0" applyFont="1" applyFill="1" applyAlignment="1">
      <alignment horizontal="center"/>
    </xf>
    <xf numFmtId="0" fontId="53" fillId="2" borderId="7" xfId="0" applyFont="1" applyFill="1" applyBorder="1" applyAlignment="1">
      <alignment horizontal="center" wrapText="1"/>
    </xf>
    <xf numFmtId="0" fontId="53" fillId="2" borderId="8" xfId="0" applyFont="1" applyFill="1" applyBorder="1" applyAlignment="1">
      <alignment horizontal="center" wrapText="1"/>
    </xf>
    <xf numFmtId="0" fontId="53" fillId="2" borderId="3" xfId="0" applyFont="1" applyFill="1" applyBorder="1" applyAlignment="1">
      <alignment horizontal="center" wrapText="1"/>
    </xf>
    <xf numFmtId="0" fontId="53" fillId="2" borderId="2" xfId="0" applyFont="1" applyFill="1" applyBorder="1" applyAlignment="1">
      <alignment horizontal="center" wrapText="1"/>
    </xf>
    <xf numFmtId="0" fontId="53" fillId="2" borderId="4" xfId="0" applyFont="1" applyFill="1" applyBorder="1" applyAlignment="1">
      <alignment horizontal="center" wrapText="1"/>
    </xf>
    <xf numFmtId="0" fontId="53" fillId="2" borderId="6" xfId="0" applyFont="1" applyFill="1" applyBorder="1" applyAlignment="1">
      <alignment horizontal="center" wrapText="1"/>
    </xf>
    <xf numFmtId="0" fontId="45" fillId="2" borderId="3" xfId="0" quotePrefix="1" applyFont="1" applyFill="1" applyBorder="1" applyAlignment="1">
      <alignment horizontal="center"/>
    </xf>
    <xf numFmtId="0" fontId="45" fillId="2" borderId="0" xfId="0" quotePrefix="1" applyFont="1" applyFill="1" applyBorder="1" applyAlignment="1">
      <alignment horizontal="center"/>
    </xf>
    <xf numFmtId="0" fontId="41" fillId="2" borderId="0" xfId="24" applyFont="1" applyFill="1" applyAlignment="1">
      <alignment horizontal="left"/>
    </xf>
    <xf numFmtId="1" fontId="43" fillId="2" borderId="0" xfId="4" applyNumberFormat="1" applyFont="1" applyFill="1" applyBorder="1" applyAlignment="1">
      <alignment horizontal="left" wrapText="1"/>
    </xf>
    <xf numFmtId="0" fontId="54" fillId="2" borderId="4" xfId="0" quotePrefix="1" applyFont="1" applyFill="1" applyBorder="1" applyAlignment="1">
      <alignment horizontal="center"/>
    </xf>
    <xf numFmtId="0" fontId="54" fillId="2" borderId="5" xfId="0" quotePrefix="1" applyFont="1" applyFill="1" applyBorder="1" applyAlignment="1">
      <alignment horizontal="center"/>
    </xf>
    <xf numFmtId="0" fontId="54" fillId="2" borderId="5" xfId="0" applyFont="1" applyFill="1" applyBorder="1" applyAlignment="1">
      <alignment horizontal="left"/>
    </xf>
    <xf numFmtId="0" fontId="54" fillId="2" borderId="6" xfId="0" applyFont="1" applyFill="1" applyBorder="1" applyAlignment="1">
      <alignment horizontal="left"/>
    </xf>
    <xf numFmtId="0" fontId="45" fillId="2" borderId="3" xfId="0" applyFont="1" applyFill="1" applyBorder="1" applyAlignment="1">
      <alignment horizontal="left"/>
    </xf>
    <xf numFmtId="0" fontId="45" fillId="2" borderId="2" xfId="0" applyFont="1" applyFill="1" applyBorder="1" applyAlignment="1">
      <alignment horizontal="center"/>
    </xf>
    <xf numFmtId="0" fontId="54" fillId="2" borderId="20" xfId="0" applyFont="1" applyFill="1" applyBorder="1" applyAlignment="1">
      <alignment horizontal="left"/>
    </xf>
    <xf numFmtId="0" fontId="54" fillId="2" borderId="21" xfId="0" applyFont="1" applyFill="1" applyBorder="1" applyAlignment="1">
      <alignment horizontal="left"/>
    </xf>
    <xf numFmtId="0" fontId="54" fillId="2" borderId="22" xfId="0" applyFont="1" applyFill="1" applyBorder="1" applyAlignment="1">
      <alignment horizontal="left"/>
    </xf>
    <xf numFmtId="0" fontId="53" fillId="2" borderId="19" xfId="0" applyFont="1" applyFill="1" applyBorder="1" applyAlignment="1">
      <alignment horizontal="center"/>
    </xf>
    <xf numFmtId="0" fontId="53" fillId="2" borderId="20" xfId="0" applyFont="1" applyFill="1" applyBorder="1" applyAlignment="1">
      <alignment horizontal="center"/>
    </xf>
    <xf numFmtId="0" fontId="53" fillId="2" borderId="21" xfId="0" applyFont="1" applyFill="1" applyBorder="1" applyAlignment="1">
      <alignment horizontal="center"/>
    </xf>
    <xf numFmtId="0" fontId="53" fillId="2" borderId="22" xfId="0" applyFont="1" applyFill="1" applyBorder="1" applyAlignment="1">
      <alignment horizontal="center"/>
    </xf>
    <xf numFmtId="0" fontId="45" fillId="2" borderId="7" xfId="0" applyFont="1" applyFill="1" applyBorder="1" applyAlignment="1">
      <alignment horizontal="left"/>
    </xf>
    <xf numFmtId="0" fontId="45" fillId="2" borderId="19" xfId="0" applyFont="1" applyFill="1" applyBorder="1" applyAlignment="1">
      <alignment horizontal="left"/>
    </xf>
    <xf numFmtId="0" fontId="53" fillId="2" borderId="7" xfId="0" applyFont="1" applyFill="1" applyBorder="1" applyAlignment="1">
      <alignment horizontal="right" wrapText="1"/>
    </xf>
    <xf numFmtId="0" fontId="53" fillId="2" borderId="4" xfId="0" applyFont="1" applyFill="1" applyBorder="1" applyAlignment="1">
      <alignment horizontal="right" wrapText="1"/>
    </xf>
    <xf numFmtId="0" fontId="53" fillId="2" borderId="23" xfId="0" applyFont="1" applyFill="1" applyBorder="1" applyAlignment="1">
      <alignment horizontal="right" wrapText="1"/>
    </xf>
    <xf numFmtId="0" fontId="53" fillId="2" borderId="24" xfId="0" applyFont="1" applyFill="1" applyBorder="1" applyAlignment="1">
      <alignment horizontal="right" wrapText="1"/>
    </xf>
    <xf numFmtId="49" fontId="45" fillId="2" borderId="3" xfId="80" applyNumberFormat="1" applyFont="1" applyFill="1" applyBorder="1" applyAlignment="1">
      <alignment horizontal="left"/>
    </xf>
    <xf numFmtId="49" fontId="45" fillId="2" borderId="0" xfId="80" applyNumberFormat="1" applyFont="1" applyFill="1" applyBorder="1" applyAlignment="1">
      <alignment horizontal="left"/>
    </xf>
    <xf numFmtId="49" fontId="45" fillId="2" borderId="2" xfId="80" applyNumberFormat="1" applyFont="1" applyFill="1" applyBorder="1" applyAlignment="1">
      <alignment horizontal="left"/>
    </xf>
    <xf numFmtId="0" fontId="45" fillId="2" borderId="4" xfId="0" applyFont="1" applyFill="1" applyBorder="1" applyAlignment="1">
      <alignment horizontal="left"/>
    </xf>
    <xf numFmtId="0" fontId="45" fillId="2" borderId="5" xfId="0" applyFont="1" applyFill="1" applyBorder="1" applyAlignment="1">
      <alignment horizontal="left"/>
    </xf>
    <xf numFmtId="49" fontId="45" fillId="2" borderId="7" xfId="80" applyNumberFormat="1" applyFont="1" applyFill="1" applyBorder="1" applyAlignment="1">
      <alignment horizontal="left"/>
    </xf>
    <xf numFmtId="49" fontId="45" fillId="2" borderId="19" xfId="80" applyNumberFormat="1" applyFont="1" applyFill="1" applyBorder="1" applyAlignment="1">
      <alignment horizontal="left"/>
    </xf>
    <xf numFmtId="49" fontId="45" fillId="2" borderId="8" xfId="80" applyNumberFormat="1" applyFont="1" applyFill="1" applyBorder="1" applyAlignment="1">
      <alignment horizontal="left"/>
    </xf>
    <xf numFmtId="0" fontId="41" fillId="2" borderId="7" xfId="80" applyFont="1" applyFill="1" applyBorder="1" applyAlignment="1">
      <alignment horizontal="center" wrapText="1"/>
    </xf>
    <xf numFmtId="0" fontId="41" fillId="2" borderId="4" xfId="80" applyFont="1" applyFill="1" applyBorder="1" applyAlignment="1">
      <alignment horizontal="center" wrapText="1"/>
    </xf>
    <xf numFmtId="0" fontId="41" fillId="2" borderId="23" xfId="80" applyFont="1" applyFill="1" applyBorder="1" applyAlignment="1">
      <alignment horizontal="center" wrapText="1"/>
    </xf>
    <xf numFmtId="0" fontId="41" fillId="2" borderId="24" xfId="80" applyFont="1" applyFill="1" applyBorder="1" applyAlignment="1">
      <alignment horizontal="center" wrapText="1"/>
    </xf>
    <xf numFmtId="0" fontId="37" fillId="2" borderId="0" xfId="0" applyFont="1" applyFill="1" applyBorder="1" applyAlignment="1">
      <alignment horizontal="center"/>
    </xf>
    <xf numFmtId="0" fontId="49" fillId="2" borderId="0" xfId="80" applyFont="1" applyFill="1" applyAlignment="1">
      <alignment horizontal="left"/>
    </xf>
    <xf numFmtId="0" fontId="39" fillId="2" borderId="5" xfId="24" applyFont="1" applyFill="1" applyBorder="1" applyAlignment="1">
      <alignment horizontal="left"/>
    </xf>
    <xf numFmtId="0" fontId="41" fillId="2" borderId="7" xfId="80" applyFont="1" applyFill="1" applyBorder="1" applyAlignment="1">
      <alignment horizontal="center"/>
    </xf>
    <xf numFmtId="0" fontId="41" fillId="2" borderId="19" xfId="80" applyFont="1" applyFill="1" applyBorder="1" applyAlignment="1">
      <alignment horizontal="center"/>
    </xf>
    <xf numFmtId="0" fontId="41" fillId="2" borderId="3" xfId="80" applyFont="1" applyFill="1" applyBorder="1" applyAlignment="1">
      <alignment horizontal="center"/>
    </xf>
    <xf numFmtId="0" fontId="41" fillId="2" borderId="0" xfId="80" applyFont="1" applyFill="1" applyBorder="1" applyAlignment="1">
      <alignment horizontal="center"/>
    </xf>
    <xf numFmtId="0" fontId="41" fillId="2" borderId="4" xfId="80" applyFont="1" applyFill="1" applyBorder="1" applyAlignment="1">
      <alignment horizontal="center"/>
    </xf>
    <xf numFmtId="0" fontId="41" fillId="2" borderId="5" xfId="80" applyFont="1" applyFill="1" applyBorder="1" applyAlignment="1">
      <alignment horizontal="center"/>
    </xf>
    <xf numFmtId="0" fontId="41" fillId="2" borderId="7" xfId="80" applyFont="1" applyFill="1" applyBorder="1" applyAlignment="1">
      <alignment horizontal="center" vertical="center"/>
    </xf>
    <xf numFmtId="0" fontId="41" fillId="2" borderId="19" xfId="80" applyFont="1" applyFill="1" applyBorder="1" applyAlignment="1">
      <alignment horizontal="center" vertical="center"/>
    </xf>
    <xf numFmtId="0" fontId="41" fillId="2" borderId="8" xfId="80" applyFont="1" applyFill="1" applyBorder="1" applyAlignment="1">
      <alignment horizontal="center" vertical="center"/>
    </xf>
    <xf numFmtId="0" fontId="41" fillId="2" borderId="4" xfId="80" applyFont="1" applyFill="1" applyBorder="1" applyAlignment="1">
      <alignment horizontal="center" vertical="center"/>
    </xf>
    <xf numFmtId="0" fontId="41" fillId="2" borderId="5" xfId="80" applyFont="1" applyFill="1" applyBorder="1" applyAlignment="1">
      <alignment horizontal="center" vertical="center"/>
    </xf>
    <xf numFmtId="0" fontId="41" fillId="2" borderId="6" xfId="80" applyFont="1" applyFill="1" applyBorder="1" applyAlignment="1">
      <alignment horizontal="center" vertical="center"/>
    </xf>
    <xf numFmtId="0" fontId="41" fillId="2" borderId="21" xfId="80" applyFont="1" applyFill="1" applyBorder="1" applyAlignment="1">
      <alignment horizontal="center"/>
    </xf>
    <xf numFmtId="0" fontId="41" fillId="2" borderId="22" xfId="80" applyFont="1" applyFill="1" applyBorder="1" applyAlignment="1">
      <alignment horizontal="center"/>
    </xf>
    <xf numFmtId="0" fontId="41" fillId="2" borderId="20" xfId="80" applyFont="1" applyFill="1" applyBorder="1" applyAlignment="1">
      <alignment horizontal="center" wrapText="1"/>
    </xf>
    <xf numFmtId="0" fontId="41" fillId="2" borderId="22" xfId="80" applyFont="1" applyFill="1" applyBorder="1" applyAlignment="1">
      <alignment horizontal="center" wrapText="1"/>
    </xf>
    <xf numFmtId="0" fontId="41" fillId="2" borderId="20" xfId="80" applyFont="1" applyFill="1" applyBorder="1" applyAlignment="1">
      <alignment horizontal="center"/>
    </xf>
    <xf numFmtId="1" fontId="43" fillId="2" borderId="19" xfId="4" applyNumberFormat="1" applyFont="1" applyFill="1" applyBorder="1" applyAlignment="1">
      <alignment horizontal="left"/>
    </xf>
    <xf numFmtId="17" fontId="54" fillId="2" borderId="4" xfId="0" quotePrefix="1" applyNumberFormat="1" applyFont="1" applyFill="1" applyBorder="1" applyAlignment="1">
      <alignment horizontal="center"/>
    </xf>
    <xf numFmtId="0" fontId="54" fillId="2" borderId="5" xfId="0" applyFont="1" applyFill="1" applyBorder="1" applyAlignment="1">
      <alignment horizontal="center"/>
    </xf>
    <xf numFmtId="0" fontId="45" fillId="2" borderId="7" xfId="0" applyFont="1" applyFill="1" applyBorder="1" applyAlignment="1">
      <alignment horizontal="center"/>
    </xf>
    <xf numFmtId="0" fontId="45" fillId="2" borderId="19" xfId="0" applyFont="1" applyFill="1" applyBorder="1" applyAlignment="1">
      <alignment horizontal="center"/>
    </xf>
    <xf numFmtId="0" fontId="37" fillId="2" borderId="0" xfId="24" applyFont="1" applyFill="1" applyBorder="1" applyAlignment="1">
      <alignment horizontal="left"/>
    </xf>
    <xf numFmtId="0" fontId="53" fillId="2" borderId="7" xfId="0" applyFont="1" applyFill="1" applyBorder="1" applyAlignment="1">
      <alignment horizontal="left"/>
    </xf>
    <xf numFmtId="0" fontId="53" fillId="2" borderId="19" xfId="0" applyFont="1" applyFill="1" applyBorder="1" applyAlignment="1">
      <alignment horizontal="left"/>
    </xf>
    <xf numFmtId="0" fontId="53" fillId="2" borderId="8" xfId="0" applyFont="1" applyFill="1" applyBorder="1" applyAlignment="1">
      <alignment horizontal="left"/>
    </xf>
    <xf numFmtId="0" fontId="53" fillId="2" borderId="3" xfId="0" applyFont="1" applyFill="1" applyBorder="1" applyAlignment="1">
      <alignment horizontal="left"/>
    </xf>
    <xf numFmtId="0" fontId="53" fillId="2" borderId="0" xfId="0" applyFont="1" applyFill="1" applyBorder="1" applyAlignment="1">
      <alignment horizontal="left"/>
    </xf>
    <xf numFmtId="0" fontId="53" fillId="2" borderId="2" xfId="0" applyFont="1" applyFill="1" applyBorder="1" applyAlignment="1">
      <alignment horizontal="left"/>
    </xf>
    <xf numFmtId="0" fontId="53" fillId="2" borderId="4" xfId="0" applyFont="1" applyFill="1" applyBorder="1" applyAlignment="1">
      <alignment horizontal="left"/>
    </xf>
    <xf numFmtId="0" fontId="53" fillId="2" borderId="5" xfId="0" applyFont="1" applyFill="1" applyBorder="1" applyAlignment="1">
      <alignment horizontal="left"/>
    </xf>
    <xf numFmtId="0" fontId="53" fillId="2" borderId="6" xfId="0" applyFont="1" applyFill="1" applyBorder="1" applyAlignment="1">
      <alignment horizontal="left"/>
    </xf>
    <xf numFmtId="0" fontId="53" fillId="2" borderId="23" xfId="0" applyFont="1" applyFill="1" applyBorder="1" applyAlignment="1">
      <alignment horizontal="center" wrapText="1"/>
    </xf>
    <xf numFmtId="0" fontId="53" fillId="2" borderId="24" xfId="0" applyFont="1" applyFill="1" applyBorder="1" applyAlignment="1">
      <alignment horizontal="center" wrapText="1"/>
    </xf>
  </cellXfs>
  <cellStyles count="427">
    <cellStyle name="20% - Accent1 2" xfId="113"/>
    <cellStyle name="20% - Accent1 3" xfId="114"/>
    <cellStyle name="20% - Accent2 2" xfId="115"/>
    <cellStyle name="20% - Accent2 3" xfId="116"/>
    <cellStyle name="20% - Accent3 2" xfId="117"/>
    <cellStyle name="20% - Accent3 3" xfId="118"/>
    <cellStyle name="20% - Accent4 2" xfId="119"/>
    <cellStyle name="20% - Accent4 3" xfId="120"/>
    <cellStyle name="20% - Accent5 2" xfId="121"/>
    <cellStyle name="20% - Accent5 3" xfId="122"/>
    <cellStyle name="20% - Accent6 2" xfId="123"/>
    <cellStyle name="20% - Accent6 3" xfId="124"/>
    <cellStyle name="40% - Accent1 2" xfId="125"/>
    <cellStyle name="40% - Accent1 3" xfId="126"/>
    <cellStyle name="40% - Accent2 2" xfId="127"/>
    <cellStyle name="40% - Accent2 3" xfId="128"/>
    <cellStyle name="40% - Accent3 2" xfId="129"/>
    <cellStyle name="40% - Accent3 3" xfId="130"/>
    <cellStyle name="40% - Accent4 2" xfId="131"/>
    <cellStyle name="40% - Accent4 3" xfId="132"/>
    <cellStyle name="40% - Accent5 2" xfId="133"/>
    <cellStyle name="40% - Accent5 3" xfId="134"/>
    <cellStyle name="40% - Accent6 2" xfId="135"/>
    <cellStyle name="40% - Accent6 3" xfId="136"/>
    <cellStyle name="60% - Accent1 2" xfId="137"/>
    <cellStyle name="60% - Accent1 3" xfId="138"/>
    <cellStyle name="60% - Accent2 2" xfId="139"/>
    <cellStyle name="60% - Accent2 3" xfId="140"/>
    <cellStyle name="60% - Accent3 2" xfId="141"/>
    <cellStyle name="60% - Accent3 3" xfId="142"/>
    <cellStyle name="60% - Accent4 2" xfId="143"/>
    <cellStyle name="60% - Accent4 3" xfId="144"/>
    <cellStyle name="60% - Accent5 2" xfId="145"/>
    <cellStyle name="60% - Accent5 3" xfId="146"/>
    <cellStyle name="60% - Accent6 2" xfId="147"/>
    <cellStyle name="60% - Accent6 3" xfId="148"/>
    <cellStyle name="Accent1 2" xfId="149"/>
    <cellStyle name="Accent1 3" xfId="150"/>
    <cellStyle name="Accent2 2" xfId="151"/>
    <cellStyle name="Accent2 3" xfId="152"/>
    <cellStyle name="Accent3 2" xfId="153"/>
    <cellStyle name="Accent3 3" xfId="154"/>
    <cellStyle name="Accent4 2" xfId="155"/>
    <cellStyle name="Accent4 3" xfId="156"/>
    <cellStyle name="Accent5 2" xfId="157"/>
    <cellStyle name="Accent5 3" xfId="158"/>
    <cellStyle name="Accent6 2" xfId="159"/>
    <cellStyle name="Accent6 3" xfId="160"/>
    <cellStyle name="Bad 2" xfId="161"/>
    <cellStyle name="Bad 3" xfId="162"/>
    <cellStyle name="Calculation 2" xfId="163"/>
    <cellStyle name="Calculation 3" xfId="164"/>
    <cellStyle name="Check Cell 2" xfId="165"/>
    <cellStyle name="Check Cell 3" xfId="166"/>
    <cellStyle name="Comma 10" xfId="167"/>
    <cellStyle name="Comma 11" xfId="168"/>
    <cellStyle name="Comma 12" xfId="169"/>
    <cellStyle name="Comma 13" xfId="170"/>
    <cellStyle name="Comma 14" xfId="171"/>
    <cellStyle name="Comma 15" xfId="172"/>
    <cellStyle name="Comma 16" xfId="173"/>
    <cellStyle name="Comma 17" xfId="174"/>
    <cellStyle name="Comma 18" xfId="175"/>
    <cellStyle name="Comma 19" xfId="176"/>
    <cellStyle name="Comma 2" xfId="6"/>
    <cellStyle name="Comma 2 10" xfId="423"/>
    <cellStyle name="Comma 2 2" xfId="7"/>
    <cellStyle name="Comma 2 2 10" xfId="418"/>
    <cellStyle name="Comma 2 2 2" xfId="8"/>
    <cellStyle name="Comma 2 2 2 2" xfId="237"/>
    <cellStyle name="Comma 2 2 2 3" xfId="238"/>
    <cellStyle name="Comma 2 2 2 4" xfId="239"/>
    <cellStyle name="Comma 2 2 2 5" xfId="240"/>
    <cellStyle name="Comma 2 2 3" xfId="241"/>
    <cellStyle name="Comma 2 2 4" xfId="242"/>
    <cellStyle name="Comma 2 2 5" xfId="243"/>
    <cellStyle name="Comma 2 2 6" xfId="415"/>
    <cellStyle name="Comma 2 2 6 2" xfId="422"/>
    <cellStyle name="Comma 2 2 6 3" xfId="425"/>
    <cellStyle name="Comma 2 2 6 4" xfId="416"/>
    <cellStyle name="Comma 2 2 6 5" xfId="417"/>
    <cellStyle name="Comma 2 2 7" xfId="424"/>
    <cellStyle name="Comma 2 2 8" xfId="419"/>
    <cellStyle name="Comma 2 2 9" xfId="420"/>
    <cellStyle name="Comma 2 3" xfId="9"/>
    <cellStyle name="Comma 2 4" xfId="244"/>
    <cellStyle name="Comma 2 5" xfId="245"/>
    <cellStyle name="Comma 2 6" xfId="246"/>
    <cellStyle name="Comma 2 7" xfId="247"/>
    <cellStyle name="Comma 2 8" xfId="248"/>
    <cellStyle name="Comma 2 9" xfId="421"/>
    <cellStyle name="Comma 20" xfId="177"/>
    <cellStyle name="Comma 21" xfId="178"/>
    <cellStyle name="Comma 22" xfId="179"/>
    <cellStyle name="Comma 23" xfId="180"/>
    <cellStyle name="Comma 24" xfId="181"/>
    <cellStyle name="Comma 25" xfId="182"/>
    <cellStyle name="Comma 26" xfId="112"/>
    <cellStyle name="Comma 26 2" xfId="183"/>
    <cellStyle name="Comma 26 3" xfId="184"/>
    <cellStyle name="Comma 26 4" xfId="249"/>
    <cellStyle name="Comma 26 5" xfId="250"/>
    <cellStyle name="Comma 27" xfId="185"/>
    <cellStyle name="Comma 27 2" xfId="251"/>
    <cellStyle name="Comma 27 3" xfId="252"/>
    <cellStyle name="Comma 27 4" xfId="253"/>
    <cellStyle name="Comma 27 5" xfId="254"/>
    <cellStyle name="Comma 27 6" xfId="426"/>
    <cellStyle name="Comma 28" xfId="186"/>
    <cellStyle name="Comma 28 2" xfId="255"/>
    <cellStyle name="Comma 28 3" xfId="256"/>
    <cellStyle name="Comma 28 4" xfId="257"/>
    <cellStyle name="Comma 28 5" xfId="258"/>
    <cellStyle name="Comma 29" xfId="259"/>
    <cellStyle name="Comma 29 2" xfId="260"/>
    <cellStyle name="Comma 29 3" xfId="261"/>
    <cellStyle name="Comma 29 4" xfId="262"/>
    <cellStyle name="Comma 29 5" xfId="263"/>
    <cellStyle name="Comma 3" xfId="10"/>
    <cellStyle name="Comma 3 2" xfId="2"/>
    <cellStyle name="Comma 3 2 2" xfId="236"/>
    <cellStyle name="Comma 30" xfId="264"/>
    <cellStyle name="Comma 31" xfId="265"/>
    <cellStyle name="Comma 32" xfId="414"/>
    <cellStyle name="Comma 4" xfId="11"/>
    <cellStyle name="Comma 4 2" xfId="12"/>
    <cellStyle name="Comma 4 3" xfId="266"/>
    <cellStyle name="Comma 4 4" xfId="267"/>
    <cellStyle name="Comma 4 5" xfId="268"/>
    <cellStyle name="Comma 5" xfId="13"/>
    <cellStyle name="Comma 5 2" xfId="14"/>
    <cellStyle name="Comma 5 3" xfId="269"/>
    <cellStyle name="Comma 5 4" xfId="270"/>
    <cellStyle name="Comma 5 5" xfId="271"/>
    <cellStyle name="Comma 6" xfId="187"/>
    <cellStyle name="Comma 6 2" xfId="272"/>
    <cellStyle name="Comma 7" xfId="188"/>
    <cellStyle name="Comma 8" xfId="189"/>
    <cellStyle name="Comma 9" xfId="190"/>
    <cellStyle name="Comma 9 2" xfId="191"/>
    <cellStyle name="Comma 9 3" xfId="192"/>
    <cellStyle name="Currency 10" xfId="193"/>
    <cellStyle name="Currency 2" xfId="194"/>
    <cellStyle name="Currency 3" xfId="15"/>
    <cellStyle name="Currency 4" xfId="16"/>
    <cellStyle name="Currency 5" xfId="195"/>
    <cellStyle name="Currency 6" xfId="196"/>
    <cellStyle name="Currency 7" xfId="197"/>
    <cellStyle name="Currency 8" xfId="198"/>
    <cellStyle name="Currency 9" xfId="199"/>
    <cellStyle name="Explanatory Text 2" xfId="200"/>
    <cellStyle name="Explanatory Text 3" xfId="201"/>
    <cellStyle name="F5" xfId="17"/>
    <cellStyle name="Good 2" xfId="202"/>
    <cellStyle name="Good 3" xfId="203"/>
    <cellStyle name="Heading 1 2" xfId="204"/>
    <cellStyle name="Heading 1 3" xfId="205"/>
    <cellStyle name="Heading 2 2" xfId="206"/>
    <cellStyle name="Heading 2 3" xfId="207"/>
    <cellStyle name="Heading 3 2" xfId="208"/>
    <cellStyle name="Heading 3 3" xfId="209"/>
    <cellStyle name="Heading 4 2" xfId="210"/>
    <cellStyle name="Heading 4 3" xfId="211"/>
    <cellStyle name="Input 2" xfId="212"/>
    <cellStyle name="Input 3" xfId="213"/>
    <cellStyle name="Linked Cell 2" xfId="214"/>
    <cellStyle name="Linked Cell 3" xfId="215"/>
    <cellStyle name="Neutral 2" xfId="216"/>
    <cellStyle name="Neutral 3" xfId="217"/>
    <cellStyle name="Normal" xfId="0" builtinId="0"/>
    <cellStyle name="Normal 10" xfId="18"/>
    <cellStyle name="Normal 10 2" xfId="19"/>
    <cellStyle name="Normal 10 2 2" xfId="20"/>
    <cellStyle name="Normal 10 2 3" xfId="273"/>
    <cellStyle name="Normal 10 2 4" xfId="274"/>
    <cellStyle name="Normal 10 2 5" xfId="275"/>
    <cellStyle name="Normal 10 3" xfId="21"/>
    <cellStyle name="Normal 10 4" xfId="276"/>
    <cellStyle name="Normal 10 5" xfId="277"/>
    <cellStyle name="Normal 10 6" xfId="278"/>
    <cellStyle name="Normal 11" xfId="22"/>
    <cellStyle name="Normal 11 2" xfId="23"/>
    <cellStyle name="Normal 11 3" xfId="279"/>
    <cellStyle name="Normal 11 4" xfId="280"/>
    <cellStyle name="Normal 11 5" xfId="281"/>
    <cellStyle name="Normal 12" xfId="24"/>
    <cellStyle name="Normal 12 2" xfId="3"/>
    <cellStyle name="Normal 13" xfId="25"/>
    <cellStyle name="Normal 13 2" xfId="26"/>
    <cellStyle name="Normal 13 3" xfId="282"/>
    <cellStyle name="Normal 13 4" xfId="283"/>
    <cellStyle name="Normal 13 5" xfId="284"/>
    <cellStyle name="Normal 13 6" xfId="285"/>
    <cellStyle name="Normal 14" xfId="27"/>
    <cellStyle name="Normal 14 2" xfId="28"/>
    <cellStyle name="Normal 14 3" xfId="286"/>
    <cellStyle name="Normal 14 4" xfId="287"/>
    <cellStyle name="Normal 14 5" xfId="288"/>
    <cellStyle name="Normal 15" xfId="29"/>
    <cellStyle name="Normal 15 2" xfId="30"/>
    <cellStyle name="Normal 15 3" xfId="289"/>
    <cellStyle name="Normal 15 4" xfId="290"/>
    <cellStyle name="Normal 15 5" xfId="291"/>
    <cellStyle name="Normal 16" xfId="31"/>
    <cellStyle name="Normal 16 2" xfId="32"/>
    <cellStyle name="Normal 16 3" xfId="292"/>
    <cellStyle name="Normal 16 4" xfId="293"/>
    <cellStyle name="Normal 16 5" xfId="294"/>
    <cellStyle name="Normal 17" xfId="33"/>
    <cellStyle name="Normal 17 2" xfId="34"/>
    <cellStyle name="Normal 17 3" xfId="295"/>
    <cellStyle name="Normal 17 4" xfId="296"/>
    <cellStyle name="Normal 17 5" xfId="297"/>
    <cellStyle name="Normal 18" xfId="35"/>
    <cellStyle name="Normal 18 2" xfId="36"/>
    <cellStyle name="Normal 18 3" xfId="298"/>
    <cellStyle name="Normal 18 4" xfId="299"/>
    <cellStyle name="Normal 18 5" xfId="300"/>
    <cellStyle name="Normal 19" xfId="37"/>
    <cellStyle name="Normal 19 2" xfId="38"/>
    <cellStyle name="Normal 19 3" xfId="301"/>
    <cellStyle name="Normal 19 4" xfId="302"/>
    <cellStyle name="Normal 19 5" xfId="303"/>
    <cellStyle name="Normal 2" xfId="39"/>
    <cellStyle name="Normal 2 2" xfId="40"/>
    <cellStyle name="Normal 2 2 2" xfId="41"/>
    <cellStyle name="Normal 2 2 3" xfId="304"/>
    <cellStyle name="Normal 2 2 4" xfId="305"/>
    <cellStyle name="Normal 2 2 5" xfId="306"/>
    <cellStyle name="Normal 2 3" xfId="42"/>
    <cellStyle name="Normal 2 3 2" xfId="43"/>
    <cellStyle name="Normal 2 3 2 2" xfId="44"/>
    <cellStyle name="Normal 2 3 2 2 2" xfId="45"/>
    <cellStyle name="Normal 2 3 2 2 3" xfId="307"/>
    <cellStyle name="Normal 2 3 2 2 4" xfId="308"/>
    <cellStyle name="Normal 2 3 2 2 5" xfId="309"/>
    <cellStyle name="Normal 2 3 2 3" xfId="46"/>
    <cellStyle name="Normal 2 3 2 3 2" xfId="47"/>
    <cellStyle name="Normal 2 3 2 3 3" xfId="310"/>
    <cellStyle name="Normal 2 3 2 3 4" xfId="311"/>
    <cellStyle name="Normal 2 3 2 3 5" xfId="312"/>
    <cellStyle name="Normal 2 3 2 4" xfId="48"/>
    <cellStyle name="Normal 2 3 2 5" xfId="313"/>
    <cellStyle name="Normal 2 3 2 6" xfId="314"/>
    <cellStyle name="Normal 2 3 2 7" xfId="315"/>
    <cellStyle name="Normal 2 3 3" xfId="49"/>
    <cellStyle name="Normal 2 3 3 2" xfId="50"/>
    <cellStyle name="Normal 2 3 3 3" xfId="316"/>
    <cellStyle name="Normal 2 3 3 4" xfId="317"/>
    <cellStyle name="Normal 2 3 3 5" xfId="318"/>
    <cellStyle name="Normal 2 3 4" xfId="51"/>
    <cellStyle name="Normal 2 3 4 2" xfId="52"/>
    <cellStyle name="Normal 2 3 4 2 2" xfId="53"/>
    <cellStyle name="Normal 2 3 4 2 2 2" xfId="5"/>
    <cellStyle name="Normal 2 3 4 3" xfId="54"/>
    <cellStyle name="Normal 2 3 4 4" xfId="319"/>
    <cellStyle name="Normal 2 3 4 5" xfId="320"/>
    <cellStyle name="Normal 2 3 5" xfId="55"/>
    <cellStyle name="Normal 2 3 6" xfId="321"/>
    <cellStyle name="Normal 2 3 7" xfId="322"/>
    <cellStyle name="Normal 2 3 8" xfId="323"/>
    <cellStyle name="Normal 2 4" xfId="56"/>
    <cellStyle name="Normal 2 5" xfId="57"/>
    <cellStyle name="Normal 2 5 2" xfId="324"/>
    <cellStyle name="Normal 2 5 3" xfId="325"/>
    <cellStyle name="Normal 2 5 4" xfId="326"/>
    <cellStyle name="Normal 2 5 5" xfId="327"/>
    <cellStyle name="Normal 20" xfId="58"/>
    <cellStyle name="Normal 20 2" xfId="59"/>
    <cellStyle name="Normal 20 3" xfId="328"/>
    <cellStyle name="Normal 20 4" xfId="329"/>
    <cellStyle name="Normal 20 5" xfId="330"/>
    <cellStyle name="Normal 21" xfId="60"/>
    <cellStyle name="Normal 21 2" xfId="61"/>
    <cellStyle name="Normal 21 3" xfId="331"/>
    <cellStyle name="Normal 21 4" xfId="332"/>
    <cellStyle name="Normal 21 5" xfId="333"/>
    <cellStyle name="Normal 22" xfId="62"/>
    <cellStyle name="Normal 22 2" xfId="63"/>
    <cellStyle name="Normal 22 3" xfId="334"/>
    <cellStyle name="Normal 22 4" xfId="335"/>
    <cellStyle name="Normal 22 5" xfId="336"/>
    <cellStyle name="Normal 23" xfId="64"/>
    <cellStyle name="Normal 23 2" xfId="65"/>
    <cellStyle name="Normal 23 3" xfId="337"/>
    <cellStyle name="Normal 23 4" xfId="338"/>
    <cellStyle name="Normal 23 5" xfId="339"/>
    <cellStyle name="Normal 24" xfId="66"/>
    <cellStyle name="Normal 24 2" xfId="67"/>
    <cellStyle name="Normal 24 3" xfId="340"/>
    <cellStyle name="Normal 24 4" xfId="341"/>
    <cellStyle name="Normal 24 5" xfId="342"/>
    <cellStyle name="Normal 25" xfId="68"/>
    <cellStyle name="Normal 25 2" xfId="69"/>
    <cellStyle name="Normal 25 3" xfId="343"/>
    <cellStyle name="Normal 25 4" xfId="344"/>
    <cellStyle name="Normal 25 5" xfId="345"/>
    <cellStyle name="Normal 26" xfId="70"/>
    <cellStyle name="Normal 26 2" xfId="71"/>
    <cellStyle name="Normal 26 3" xfId="346"/>
    <cellStyle name="Normal 26 4" xfId="347"/>
    <cellStyle name="Normal 26 5" xfId="348"/>
    <cellStyle name="Normal 27" xfId="72"/>
    <cellStyle name="Normal 27 2" xfId="73"/>
    <cellStyle name="Normal 27 3" xfId="349"/>
    <cellStyle name="Normal 27 4" xfId="350"/>
    <cellStyle name="Normal 27 5" xfId="351"/>
    <cellStyle name="Normal 28" xfId="74"/>
    <cellStyle name="Normal 29" xfId="75"/>
    <cellStyle name="Normal 29 2" xfId="76"/>
    <cellStyle name="Normal 29 3" xfId="352"/>
    <cellStyle name="Normal 29 4" xfId="353"/>
    <cellStyle name="Normal 29 5" xfId="354"/>
    <cellStyle name="Normal 3" xfId="77"/>
    <cellStyle name="Normal 3 2" xfId="78"/>
    <cellStyle name="Normal 3 2 2" xfId="218"/>
    <cellStyle name="Normal 30" xfId="79"/>
    <cellStyle name="Normal 30 2" xfId="1"/>
    <cellStyle name="Normal 30 3" xfId="355"/>
    <cellStyle name="Normal 30 4" xfId="356"/>
    <cellStyle name="Normal 30 5" xfId="357"/>
    <cellStyle name="Normal 31" xfId="80"/>
    <cellStyle name="Normal 31 2" xfId="81"/>
    <cellStyle name="Normal 31 3" xfId="358"/>
    <cellStyle name="Normal 31 4" xfId="359"/>
    <cellStyle name="Normal 31 5" xfId="360"/>
    <cellStyle name="Normal 32" xfId="82"/>
    <cellStyle name="Normal 32 2" xfId="361"/>
    <cellStyle name="Normal 32 3" xfId="362"/>
    <cellStyle name="Normal 32 4" xfId="363"/>
    <cellStyle name="Normal 32 5" xfId="364"/>
    <cellStyle name="Normal 33" xfId="83"/>
    <cellStyle name="Normal 33 2" xfId="365"/>
    <cellStyle name="Normal 33 3" xfId="366"/>
    <cellStyle name="Normal 33 4" xfId="367"/>
    <cellStyle name="Normal 33 5" xfId="368"/>
    <cellStyle name="Normal 34" xfId="84"/>
    <cellStyle name="Normal 34 2" xfId="369"/>
    <cellStyle name="Normal 34 3" xfId="370"/>
    <cellStyle name="Normal 34 4" xfId="371"/>
    <cellStyle name="Normal 34 5" xfId="372"/>
    <cellStyle name="Normal 35" xfId="85"/>
    <cellStyle name="Normal 36" xfId="86"/>
    <cellStyle name="Normal 37" xfId="87"/>
    <cellStyle name="Normal 38" xfId="88"/>
    <cellStyle name="Normal 39" xfId="89"/>
    <cellStyle name="Normal 4" xfId="90"/>
    <cellStyle name="Normal 4 2" xfId="91"/>
    <cellStyle name="Normal 4 2 2" xfId="92"/>
    <cellStyle name="Normal 4 2 2 2" xfId="93"/>
    <cellStyle name="Normal 4 2 2 2 2" xfId="94"/>
    <cellStyle name="Normal 4 2 2 2 2 2" xfId="95"/>
    <cellStyle name="Normal 4 2 2 2 2 3" xfId="373"/>
    <cellStyle name="Normal 4 2 2 2 2 4" xfId="374"/>
    <cellStyle name="Normal 4 2 2 2 2 5" xfId="375"/>
    <cellStyle name="Normal 4 2 2 2 3" xfId="96"/>
    <cellStyle name="Normal 4 2 2 2 4" xfId="376"/>
    <cellStyle name="Normal 4 2 2 2 5" xfId="377"/>
    <cellStyle name="Normal 4 2 2 2 6" xfId="378"/>
    <cellStyle name="Normal 4 2 2 3" xfId="97"/>
    <cellStyle name="Normal 4 2 2 4" xfId="379"/>
    <cellStyle name="Normal 4 2 2 5" xfId="380"/>
    <cellStyle name="Normal 4 2 2 6" xfId="381"/>
    <cellStyle name="Normal 4 2 3" xfId="98"/>
    <cellStyle name="Normal 4 2 4" xfId="382"/>
    <cellStyle name="Normal 4 2 5" xfId="383"/>
    <cellStyle name="Normal 4 2 6" xfId="384"/>
    <cellStyle name="Normal 4 3" xfId="99"/>
    <cellStyle name="Normal 5" xfId="100"/>
    <cellStyle name="Normal 5 2" xfId="101"/>
    <cellStyle name="Normal 6" xfId="102"/>
    <cellStyle name="Normal 6 2" xfId="103"/>
    <cellStyle name="Normal 6 3" xfId="385"/>
    <cellStyle name="Normal 6 4" xfId="386"/>
    <cellStyle name="Normal 6 5" xfId="387"/>
    <cellStyle name="Normal 6 6" xfId="388"/>
    <cellStyle name="Normal 7" xfId="104"/>
    <cellStyle name="Normal 7 2" xfId="105"/>
    <cellStyle name="Normal 7 3" xfId="389"/>
    <cellStyle name="Normal 7 4" xfId="390"/>
    <cellStyle name="Normal 7 5" xfId="391"/>
    <cellStyle name="Normal 8" xfId="106"/>
    <cellStyle name="Normal 8 2" xfId="107"/>
    <cellStyle name="Normal 8 3" xfId="392"/>
    <cellStyle name="Normal 8 4" xfId="393"/>
    <cellStyle name="Normal 8 5" xfId="394"/>
    <cellStyle name="Normal 9" xfId="108"/>
    <cellStyle name="Normal 9 2" xfId="109"/>
    <cellStyle name="Normal 9 3" xfId="395"/>
    <cellStyle name="Normal 9 4" xfId="396"/>
    <cellStyle name="Normal 9 5" xfId="397"/>
    <cellStyle name="Normal_12500T1C" xfId="4"/>
    <cellStyle name="Note 2" xfId="219"/>
    <cellStyle name="Note 3" xfId="220"/>
    <cellStyle name="Output 2" xfId="221"/>
    <cellStyle name="Output 3" xfId="222"/>
    <cellStyle name="Percent 2" xfId="110"/>
    <cellStyle name="Percent 2 2" xfId="223"/>
    <cellStyle name="Percent 2 2 2" xfId="224"/>
    <cellStyle name="Percent 2 2 2 2" xfId="398"/>
    <cellStyle name="Percent 2 2 2 2 2" xfId="399"/>
    <cellStyle name="Percent 2 2 2 2 3" xfId="400"/>
    <cellStyle name="Percent 2 2 2 2 4" xfId="401"/>
    <cellStyle name="Percent 2 2 2 2 5" xfId="402"/>
    <cellStyle name="Percent 2 2 2 3" xfId="403"/>
    <cellStyle name="Percent 2 2 2 4" xfId="404"/>
    <cellStyle name="Percent 2 2 2 5" xfId="405"/>
    <cellStyle name="Percent 2 2 3" xfId="225"/>
    <cellStyle name="Percent 2 2 4" xfId="406"/>
    <cellStyle name="Percent 2 2 5" xfId="407"/>
    <cellStyle name="Percent 2 2 6" xfId="408"/>
    <cellStyle name="Percent 2 2 7" xfId="409"/>
    <cellStyle name="Percent 2 3" xfId="226"/>
    <cellStyle name="Percent 3" xfId="111"/>
    <cellStyle name="Percent 3 2" xfId="227"/>
    <cellStyle name="Percent 3 3" xfId="410"/>
    <cellStyle name="Percent 3 4" xfId="411"/>
    <cellStyle name="Percent 3 5" xfId="412"/>
    <cellStyle name="Percent 3 6" xfId="413"/>
    <cellStyle name="Percent 4" xfId="228"/>
    <cellStyle name="Percent 5" xfId="229"/>
    <cellStyle name="Title 2" xfId="230"/>
    <cellStyle name="Title 3" xfId="231"/>
    <cellStyle name="Total 2" xfId="232"/>
    <cellStyle name="Total 3" xfId="233"/>
    <cellStyle name="Warning Text 2" xfId="234"/>
    <cellStyle name="Warning Text 3" xfId="2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2.3.19%20-%20Previous%20version\PC%20Trade%20Green%20-%20Production%20data%20storage%20area\Digital%20data%20entry%20files\2019\Imports\A-%20Jan%202019%20Digital%20Data%20Entry%20Modu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 &amp; load"/>
      <sheetName val="Classifications"/>
    </sheetNames>
    <sheetDataSet>
      <sheetData sheetId="0"/>
      <sheetData sheetId="1">
        <row r="7">
          <cell r="C7" t="str">
            <v>Fish</v>
          </cell>
        </row>
        <row r="8">
          <cell r="C8" t="str">
            <v>Dairy</v>
          </cell>
        </row>
        <row r="11">
          <cell r="C11" t="str">
            <v>Vegetables</v>
          </cell>
        </row>
        <row r="12">
          <cell r="C12" t="str">
            <v>Fruits and nuts</v>
          </cell>
        </row>
        <row r="13">
          <cell r="C13" t="str">
            <v>Coffee, tea, and spices</v>
          </cell>
        </row>
        <row r="15">
          <cell r="C15" t="str">
            <v>Milling industry products</v>
          </cell>
        </row>
        <row r="16">
          <cell r="C16" t="str">
            <v>Oil seeds</v>
          </cell>
        </row>
        <row r="19">
          <cell r="C19" t="str">
            <v>Fats and oils</v>
          </cell>
        </row>
        <row r="21">
          <cell r="C21" t="str">
            <v>Sugar</v>
          </cell>
        </row>
        <row r="22">
          <cell r="C22" t="str">
            <v>Cocoa</v>
          </cell>
        </row>
        <row r="23">
          <cell r="C23" t="str">
            <v>Cereal preparations</v>
          </cell>
        </row>
        <row r="24">
          <cell r="C24" t="str">
            <v>Vegetable, fruit, and nut preparations</v>
          </cell>
        </row>
        <row r="26">
          <cell r="C26" t="str">
            <v>Beverages</v>
          </cell>
        </row>
        <row r="27">
          <cell r="C27" t="str">
            <v>Food wastes</v>
          </cell>
        </row>
        <row r="28">
          <cell r="C28" t="str">
            <v>Tobacco</v>
          </cell>
        </row>
        <row r="29">
          <cell r="C29" t="str">
            <v>Mineral substances</v>
          </cell>
        </row>
        <row r="32">
          <cell r="C32" t="str">
            <v>Inorganic chemicals and compounds</v>
          </cell>
        </row>
        <row r="36">
          <cell r="C36" t="str">
            <v>Dyes, tannin, and paint</v>
          </cell>
        </row>
        <row r="37">
          <cell r="C37" t="str">
            <v>Essential oils and cosmetic preparations</v>
          </cell>
        </row>
        <row r="38">
          <cell r="C38" t="str">
            <v>Soaps and polishes</v>
          </cell>
        </row>
        <row r="41">
          <cell r="C41" t="str">
            <v>Photographic equipment</v>
          </cell>
        </row>
        <row r="42">
          <cell r="C42" t="str">
            <v>Chemical products n.e.c.</v>
          </cell>
        </row>
        <row r="44">
          <cell r="C44" t="str">
            <v>Rubber</v>
          </cell>
        </row>
        <row r="52">
          <cell r="C52" t="str">
            <v>Paper products</v>
          </cell>
        </row>
        <row r="53">
          <cell r="C53" t="str">
            <v>Books and newspapers</v>
          </cell>
        </row>
        <row r="59">
          <cell r="C59" t="str">
            <v>Man-made staple fibres</v>
          </cell>
        </row>
        <row r="65">
          <cell r="C65" t="str">
            <v>Knitted and crocheted apparel</v>
          </cell>
        </row>
        <row r="66">
          <cell r="C66" t="str">
            <v>Apparel not knitted and crocheted</v>
          </cell>
        </row>
        <row r="67">
          <cell r="C67" t="str">
            <v>Made up textile articles</v>
          </cell>
        </row>
        <row r="68">
          <cell r="C68" t="str">
            <v>Footwear</v>
          </cell>
        </row>
        <row r="72">
          <cell r="C72" t="str">
            <v>Stone</v>
          </cell>
        </row>
        <row r="74">
          <cell r="C74" t="str">
            <v>Glass and glassware</v>
          </cell>
        </row>
        <row r="80">
          <cell r="C80" t="str">
            <v>Aluminium</v>
          </cell>
        </row>
        <row r="85">
          <cell r="C85" t="str">
            <v>Metal tools and cutlery</v>
          </cell>
        </row>
        <row r="86">
          <cell r="C86" t="str">
            <v>Miscellaneous metal articles</v>
          </cell>
        </row>
        <row r="93">
          <cell r="C93" t="str">
            <v>Optical, medical, and measuring equipment</v>
          </cell>
        </row>
        <row r="97">
          <cell r="C97" t="str">
            <v>Furniture</v>
          </cell>
        </row>
        <row r="98">
          <cell r="C98" t="str">
            <v>Toys and games</v>
          </cell>
        </row>
        <row r="99">
          <cell r="C99" t="str">
            <v>Miscellaneous manufactured products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17"/>
  <sheetViews>
    <sheetView tabSelected="1" topLeftCell="A38" workbookViewId="0">
      <selection activeCell="F12" sqref="F12"/>
    </sheetView>
  </sheetViews>
  <sheetFormatPr defaultColWidth="0" defaultRowHeight="10.5" x14ac:dyDescent="0.15"/>
  <cols>
    <col min="1" max="1" width="4.7109375" style="13" customWidth="1"/>
    <col min="2" max="2" width="2.7109375" style="32" customWidth="1"/>
    <col min="3" max="3" width="4.140625" style="12" customWidth="1"/>
    <col min="4" max="4" width="4.42578125" style="12" customWidth="1"/>
    <col min="5" max="5" width="14.140625" style="13" customWidth="1"/>
    <col min="6" max="6" width="15.42578125" style="14" customWidth="1"/>
    <col min="7" max="7" width="13.140625" style="13" customWidth="1"/>
    <col min="8" max="8" width="14.5703125" style="33" customWidth="1"/>
    <col min="9" max="9" width="9.140625" style="13" customWidth="1"/>
    <col min="10" max="16" width="0" style="13" hidden="1" customWidth="1"/>
    <col min="17" max="16384" width="9.140625" style="13" hidden="1"/>
  </cols>
  <sheetData>
    <row r="1" spans="2:8" ht="3" customHeight="1" x14ac:dyDescent="0.15">
      <c r="B1" s="12"/>
      <c r="H1" s="15"/>
    </row>
    <row r="2" spans="2:8" ht="2.25" customHeight="1" x14ac:dyDescent="0.15">
      <c r="B2" s="12"/>
      <c r="H2" s="15"/>
    </row>
    <row r="3" spans="2:8" ht="16.5" customHeight="1" x14ac:dyDescent="0.25">
      <c r="B3" s="238" t="s">
        <v>44</v>
      </c>
      <c r="C3" s="238"/>
      <c r="D3" s="238"/>
      <c r="E3" s="44" t="s">
        <v>45</v>
      </c>
      <c r="F3" s="44"/>
      <c r="G3" s="44"/>
      <c r="H3" s="44"/>
    </row>
    <row r="4" spans="2:8" ht="17.25" x14ac:dyDescent="0.25">
      <c r="B4" s="45"/>
      <c r="C4" s="45"/>
      <c r="D4" s="46"/>
      <c r="E4" s="47" t="s">
        <v>183</v>
      </c>
      <c r="F4" s="48"/>
      <c r="G4" s="48"/>
      <c r="H4" s="48"/>
    </row>
    <row r="5" spans="2:8" ht="21" customHeight="1" x14ac:dyDescent="0.15">
      <c r="B5" s="217" t="s">
        <v>46</v>
      </c>
      <c r="C5" s="218"/>
      <c r="D5" s="218"/>
      <c r="E5" s="219"/>
      <c r="F5" s="49" t="s">
        <v>47</v>
      </c>
      <c r="G5" s="50" t="s">
        <v>48</v>
      </c>
      <c r="H5" s="50" t="s">
        <v>49</v>
      </c>
    </row>
    <row r="6" spans="2:8" ht="15" customHeight="1" x14ac:dyDescent="0.2">
      <c r="B6" s="220" t="s">
        <v>4</v>
      </c>
      <c r="C6" s="221"/>
      <c r="D6" s="221"/>
      <c r="E6" s="221"/>
      <c r="F6" s="221"/>
      <c r="G6" s="221"/>
      <c r="H6" s="222"/>
    </row>
    <row r="7" spans="2:8" ht="15" customHeight="1" x14ac:dyDescent="0.2">
      <c r="B7" s="232" t="s">
        <v>50</v>
      </c>
      <c r="C7" s="233"/>
      <c r="D7" s="233"/>
      <c r="E7" s="234"/>
      <c r="F7" s="51">
        <v>153111.16223439816</v>
      </c>
      <c r="G7" s="51">
        <v>805751.71800000011</v>
      </c>
      <c r="H7" s="52">
        <v>-652640.55576560192</v>
      </c>
    </row>
    <row r="8" spans="2:8" ht="15" customHeight="1" x14ac:dyDescent="0.2">
      <c r="B8" s="232" t="s">
        <v>51</v>
      </c>
      <c r="C8" s="233"/>
      <c r="D8" s="239"/>
      <c r="E8" s="240"/>
      <c r="F8" s="51">
        <v>176427.61899999998</v>
      </c>
      <c r="G8" s="51">
        <v>791973.80199999991</v>
      </c>
      <c r="H8" s="52">
        <v>-615546.18478118395</v>
      </c>
    </row>
    <row r="9" spans="2:8" ht="15" customHeight="1" x14ac:dyDescent="0.2">
      <c r="B9" s="232" t="s">
        <v>52</v>
      </c>
      <c r="C9" s="233"/>
      <c r="D9" s="233"/>
      <c r="E9" s="234"/>
      <c r="F9" s="51">
        <v>144103.185</v>
      </c>
      <c r="G9" s="51">
        <v>851292.15399999998</v>
      </c>
      <c r="H9" s="52">
        <v>-707188.94262536801</v>
      </c>
    </row>
    <row r="10" spans="2:8" ht="15" customHeight="1" x14ac:dyDescent="0.2">
      <c r="B10" s="232" t="s">
        <v>53</v>
      </c>
      <c r="C10" s="233"/>
      <c r="D10" s="233"/>
      <c r="E10" s="234"/>
      <c r="F10" s="51">
        <v>117400.17169</v>
      </c>
      <c r="G10" s="51">
        <v>895325.98099999991</v>
      </c>
      <c r="H10" s="52">
        <v>-777925.80930999992</v>
      </c>
    </row>
    <row r="11" spans="2:8" ht="15" customHeight="1" x14ac:dyDescent="0.2">
      <c r="B11" s="232" t="s">
        <v>54</v>
      </c>
      <c r="C11" s="233"/>
      <c r="D11" s="233"/>
      <c r="E11" s="234"/>
      <c r="F11" s="53">
        <v>136017.83399999997</v>
      </c>
      <c r="G11" s="51">
        <v>855389.66299999994</v>
      </c>
      <c r="H11" s="52">
        <v>-719371.82097099989</v>
      </c>
    </row>
    <row r="12" spans="2:8" ht="15" customHeight="1" x14ac:dyDescent="0.2">
      <c r="B12" s="232" t="s">
        <v>55</v>
      </c>
      <c r="C12" s="233"/>
      <c r="D12" s="233"/>
      <c r="E12" s="234"/>
      <c r="F12" s="53">
        <v>143755.16599999997</v>
      </c>
      <c r="G12" s="51">
        <v>899005.16399999999</v>
      </c>
      <c r="H12" s="52">
        <v>-755249.99800000002</v>
      </c>
    </row>
    <row r="13" spans="2:8" ht="15" customHeight="1" x14ac:dyDescent="0.2">
      <c r="B13" s="232" t="s">
        <v>56</v>
      </c>
      <c r="C13" s="233"/>
      <c r="D13" s="233"/>
      <c r="E13" s="234"/>
      <c r="F13" s="53">
        <v>112215.33900000001</v>
      </c>
      <c r="G13" s="51">
        <v>900997.424</v>
      </c>
      <c r="H13" s="52">
        <v>-788782.08499999996</v>
      </c>
    </row>
    <row r="14" spans="2:8" ht="15" customHeight="1" x14ac:dyDescent="0.2">
      <c r="B14" s="235" t="s">
        <v>57</v>
      </c>
      <c r="C14" s="236"/>
      <c r="D14" s="236"/>
      <c r="E14" s="237"/>
      <c r="F14" s="54">
        <v>119204.45600000001</v>
      </c>
      <c r="G14" s="55">
        <v>939443.29799999995</v>
      </c>
      <c r="H14" s="56">
        <v>-820238.84199999995</v>
      </c>
    </row>
    <row r="15" spans="2:8" ht="15" customHeight="1" x14ac:dyDescent="0.2">
      <c r="B15" s="223" t="s">
        <v>5</v>
      </c>
      <c r="C15" s="224"/>
      <c r="D15" s="224"/>
      <c r="E15" s="224"/>
      <c r="F15" s="224"/>
      <c r="G15" s="224"/>
      <c r="H15" s="225"/>
    </row>
    <row r="16" spans="2:8" ht="15" customHeight="1" x14ac:dyDescent="0.2">
      <c r="B16" s="230">
        <v>2016</v>
      </c>
      <c r="C16" s="231"/>
      <c r="D16" s="231"/>
      <c r="E16" s="57" t="s">
        <v>58</v>
      </c>
      <c r="F16" s="58">
        <v>28255.562999999998</v>
      </c>
      <c r="G16" s="58">
        <v>220834.76900000003</v>
      </c>
      <c r="H16" s="59">
        <v>-192579.20600000001</v>
      </c>
    </row>
    <row r="17" spans="1:10" ht="15" customHeight="1" x14ac:dyDescent="0.2">
      <c r="B17" s="60"/>
      <c r="C17" s="61"/>
      <c r="D17" s="61"/>
      <c r="E17" s="57" t="s">
        <v>59</v>
      </c>
      <c r="F17" s="58">
        <v>35098.100999999995</v>
      </c>
      <c r="G17" s="58">
        <v>226980.62300000002</v>
      </c>
      <c r="H17" s="59">
        <v>-191882.522</v>
      </c>
    </row>
    <row r="18" spans="1:10" ht="15" customHeight="1" x14ac:dyDescent="0.2">
      <c r="B18" s="60"/>
      <c r="C18" s="61"/>
      <c r="D18" s="61"/>
      <c r="E18" s="57" t="s">
        <v>60</v>
      </c>
      <c r="F18" s="58">
        <v>44935.824000000001</v>
      </c>
      <c r="G18" s="58">
        <v>224418.06799999997</v>
      </c>
      <c r="H18" s="59">
        <v>-179482.24399999998</v>
      </c>
    </row>
    <row r="19" spans="1:10" ht="15" customHeight="1" x14ac:dyDescent="0.2">
      <c r="B19" s="60"/>
      <c r="C19" s="61"/>
      <c r="D19" s="61"/>
      <c r="E19" s="57" t="s">
        <v>61</v>
      </c>
      <c r="F19" s="58">
        <v>35465.678</v>
      </c>
      <c r="G19" s="58">
        <v>226771.70400000003</v>
      </c>
      <c r="H19" s="59">
        <v>-191306.02600000001</v>
      </c>
    </row>
    <row r="20" spans="1:10" ht="15" customHeight="1" x14ac:dyDescent="0.2">
      <c r="B20" s="230">
        <v>2017</v>
      </c>
      <c r="C20" s="231"/>
      <c r="D20" s="231"/>
      <c r="E20" s="57" t="s">
        <v>58</v>
      </c>
      <c r="F20" s="58">
        <v>25870.980999999996</v>
      </c>
      <c r="G20" s="58">
        <v>210126.28999999998</v>
      </c>
      <c r="H20" s="59">
        <v>-184255.30900000001</v>
      </c>
    </row>
    <row r="21" spans="1:10" ht="15" customHeight="1" x14ac:dyDescent="0.2">
      <c r="B21" s="60"/>
      <c r="C21" s="61"/>
      <c r="D21" s="61"/>
      <c r="E21" s="57" t="s">
        <v>59</v>
      </c>
      <c r="F21" s="58">
        <v>31137.691999999999</v>
      </c>
      <c r="G21" s="58">
        <v>210683.549</v>
      </c>
      <c r="H21" s="59">
        <v>-179545.85700000002</v>
      </c>
    </row>
    <row r="22" spans="1:10" ht="15" customHeight="1" x14ac:dyDescent="0.2">
      <c r="B22" s="60"/>
      <c r="C22" s="61"/>
      <c r="D22" s="61"/>
      <c r="E22" s="57" t="s">
        <v>60</v>
      </c>
      <c r="F22" s="58">
        <v>30834.237000000001</v>
      </c>
      <c r="G22" s="58">
        <v>235475.19300000003</v>
      </c>
      <c r="H22" s="59">
        <v>-204640.95600000001</v>
      </c>
    </row>
    <row r="23" spans="1:10" ht="15" customHeight="1" x14ac:dyDescent="0.2">
      <c r="B23" s="60"/>
      <c r="C23" s="61"/>
      <c r="D23" s="61"/>
      <c r="E23" s="57" t="s">
        <v>61</v>
      </c>
      <c r="F23" s="58">
        <v>24372.429000000004</v>
      </c>
      <c r="G23" s="58">
        <v>244712.39199999999</v>
      </c>
      <c r="H23" s="59">
        <v>-220339.96299999999</v>
      </c>
    </row>
    <row r="24" spans="1:10" ht="15" customHeight="1" x14ac:dyDescent="0.2">
      <c r="B24" s="230">
        <v>2018</v>
      </c>
      <c r="C24" s="231"/>
      <c r="D24" s="231"/>
      <c r="E24" s="57" t="s">
        <v>58</v>
      </c>
      <c r="F24" s="58">
        <v>20050.338000000003</v>
      </c>
      <c r="G24" s="58">
        <v>197019.63099999999</v>
      </c>
      <c r="H24" s="59">
        <v>-176969.29300000001</v>
      </c>
    </row>
    <row r="25" spans="1:10" ht="15" customHeight="1" x14ac:dyDescent="0.2">
      <c r="B25" s="60"/>
      <c r="C25" s="61"/>
      <c r="D25" s="61"/>
      <c r="E25" s="57" t="s">
        <v>59</v>
      </c>
      <c r="F25" s="58">
        <v>25857.582000000002</v>
      </c>
      <c r="G25" s="58">
        <v>227651.74099999998</v>
      </c>
      <c r="H25" s="59">
        <v>-201794.15899999999</v>
      </c>
    </row>
    <row r="26" spans="1:10" ht="15" customHeight="1" x14ac:dyDescent="0.2">
      <c r="B26" s="60"/>
      <c r="C26" s="61"/>
      <c r="D26" s="61"/>
      <c r="E26" s="57" t="s">
        <v>60</v>
      </c>
      <c r="F26" s="58">
        <v>36020.733</v>
      </c>
      <c r="G26" s="58">
        <v>250123.24300000002</v>
      </c>
      <c r="H26" s="59">
        <v>-214102.51</v>
      </c>
    </row>
    <row r="27" spans="1:10" ht="15" customHeight="1" x14ac:dyDescent="0.2">
      <c r="B27" s="62"/>
      <c r="C27" s="63"/>
      <c r="D27" s="63"/>
      <c r="E27" s="57" t="s">
        <v>62</v>
      </c>
      <c r="F27" s="58">
        <f>SUM(F50:F52)</f>
        <v>37275.803</v>
      </c>
      <c r="G27" s="58">
        <f>SUM(G50:G52)</f>
        <v>264648.68299999996</v>
      </c>
      <c r="H27" s="59">
        <f>F27-G27</f>
        <v>-227372.87999999995</v>
      </c>
    </row>
    <row r="28" spans="1:10" ht="15" customHeight="1" x14ac:dyDescent="0.2">
      <c r="B28" s="223" t="s">
        <v>10</v>
      </c>
      <c r="C28" s="224"/>
      <c r="D28" s="224"/>
      <c r="E28" s="224"/>
      <c r="F28" s="224"/>
      <c r="G28" s="224"/>
      <c r="H28" s="225"/>
    </row>
    <row r="29" spans="1:10" s="16" customFormat="1" ht="15" customHeight="1" x14ac:dyDescent="0.2">
      <c r="A29" s="12"/>
      <c r="B29" s="226">
        <v>2017</v>
      </c>
      <c r="C29" s="227"/>
      <c r="D29" s="227"/>
      <c r="E29" s="63" t="s">
        <v>63</v>
      </c>
      <c r="F29" s="53">
        <v>7689.9819999999991</v>
      </c>
      <c r="G29" s="51">
        <v>69698.254000000001</v>
      </c>
      <c r="H29" s="52">
        <v>-62008.272000000004</v>
      </c>
      <c r="J29" s="17"/>
    </row>
    <row r="30" spans="1:10" s="16" customFormat="1" ht="15" customHeight="1" x14ac:dyDescent="0.2">
      <c r="A30" s="12"/>
      <c r="B30" s="64"/>
      <c r="C30" s="65"/>
      <c r="D30" s="66"/>
      <c r="E30" s="63" t="s">
        <v>64</v>
      </c>
      <c r="F30" s="53">
        <v>10180.56</v>
      </c>
      <c r="G30" s="51">
        <v>61293.885999999999</v>
      </c>
      <c r="H30" s="52">
        <v>-51113.326000000001</v>
      </c>
      <c r="J30" s="17"/>
    </row>
    <row r="31" spans="1:10" s="16" customFormat="1" ht="15" customHeight="1" x14ac:dyDescent="0.2">
      <c r="A31" s="12"/>
      <c r="B31" s="64"/>
      <c r="C31" s="65"/>
      <c r="D31" s="66"/>
      <c r="E31" s="63" t="s">
        <v>65</v>
      </c>
      <c r="F31" s="53">
        <v>8000.4389999999994</v>
      </c>
      <c r="G31" s="51">
        <v>79134.149999999994</v>
      </c>
      <c r="H31" s="52">
        <v>-71133.710999999996</v>
      </c>
      <c r="J31" s="17"/>
    </row>
    <row r="32" spans="1:10" s="16" customFormat="1" ht="15" customHeight="1" x14ac:dyDescent="0.2">
      <c r="A32" s="12"/>
      <c r="B32" s="64"/>
      <c r="C32" s="65"/>
      <c r="D32" s="66"/>
      <c r="E32" s="63" t="s">
        <v>66</v>
      </c>
      <c r="F32" s="53">
        <v>7588.8190000000004</v>
      </c>
      <c r="G32" s="51">
        <v>66272.406999999992</v>
      </c>
      <c r="H32" s="52">
        <v>-58683.587999999989</v>
      </c>
      <c r="J32" s="17"/>
    </row>
    <row r="33" spans="1:10" s="16" customFormat="1" ht="15" customHeight="1" x14ac:dyDescent="0.2">
      <c r="A33" s="12"/>
      <c r="B33" s="64"/>
      <c r="C33" s="65"/>
      <c r="D33" s="66"/>
      <c r="E33" s="63" t="s">
        <v>67</v>
      </c>
      <c r="F33" s="53">
        <v>9191.0729999999985</v>
      </c>
      <c r="G33" s="51">
        <v>72040.302000000011</v>
      </c>
      <c r="H33" s="52">
        <v>-62849.229000000014</v>
      </c>
      <c r="J33" s="17"/>
    </row>
    <row r="34" spans="1:10" s="16" customFormat="1" ht="15" customHeight="1" x14ac:dyDescent="0.2">
      <c r="A34" s="12"/>
      <c r="B34" s="64"/>
      <c r="C34" s="65"/>
      <c r="D34" s="66"/>
      <c r="E34" s="67" t="s">
        <v>68</v>
      </c>
      <c r="F34" s="51">
        <v>14357.8</v>
      </c>
      <c r="G34" s="51">
        <v>72370.840000000011</v>
      </c>
      <c r="H34" s="52">
        <v>-58013.040000000008</v>
      </c>
      <c r="J34" s="17"/>
    </row>
    <row r="35" spans="1:10" s="16" customFormat="1" ht="15" customHeight="1" x14ac:dyDescent="0.2">
      <c r="A35" s="12"/>
      <c r="B35" s="64"/>
      <c r="C35" s="65"/>
      <c r="D35" s="66"/>
      <c r="E35" s="67" t="s">
        <v>69</v>
      </c>
      <c r="F35" s="51">
        <v>8952.1489999999994</v>
      </c>
      <c r="G35" s="51">
        <v>70292.476999999999</v>
      </c>
      <c r="H35" s="52">
        <v>-61340.328000000001</v>
      </c>
      <c r="J35" s="17"/>
    </row>
    <row r="36" spans="1:10" s="16" customFormat="1" ht="15" customHeight="1" x14ac:dyDescent="0.2">
      <c r="A36" s="12"/>
      <c r="B36" s="64"/>
      <c r="C36" s="65"/>
      <c r="D36" s="66"/>
      <c r="E36" s="63" t="s">
        <v>70</v>
      </c>
      <c r="F36" s="53">
        <v>11450.452000000001</v>
      </c>
      <c r="G36" s="51">
        <v>80355.75</v>
      </c>
      <c r="H36" s="52">
        <v>-68905.297999999995</v>
      </c>
      <c r="J36" s="17"/>
    </row>
    <row r="37" spans="1:10" s="16" customFormat="1" ht="15" customHeight="1" x14ac:dyDescent="0.2">
      <c r="A37" s="12"/>
      <c r="B37" s="64"/>
      <c r="C37" s="65"/>
      <c r="D37" s="66"/>
      <c r="E37" s="63" t="s">
        <v>71</v>
      </c>
      <c r="F37" s="53">
        <v>10431.635999999999</v>
      </c>
      <c r="G37" s="51">
        <v>84826.966000000015</v>
      </c>
      <c r="H37" s="52">
        <v>-74395.330000000016</v>
      </c>
      <c r="J37" s="17"/>
    </row>
    <row r="38" spans="1:10" s="16" customFormat="1" ht="15" customHeight="1" x14ac:dyDescent="0.2">
      <c r="A38" s="12"/>
      <c r="B38" s="64"/>
      <c r="C38" s="65"/>
      <c r="D38" s="66"/>
      <c r="E38" s="63" t="s">
        <v>72</v>
      </c>
      <c r="F38" s="53">
        <v>8389.7490000000016</v>
      </c>
      <c r="G38" s="51">
        <v>80445.999000000011</v>
      </c>
      <c r="H38" s="52">
        <v>-72056.250000000015</v>
      </c>
      <c r="J38" s="17"/>
    </row>
    <row r="39" spans="1:10" s="16" customFormat="1" ht="15" customHeight="1" x14ac:dyDescent="0.2">
      <c r="A39" s="12"/>
      <c r="B39" s="64"/>
      <c r="C39" s="65"/>
      <c r="D39" s="66"/>
      <c r="E39" s="67" t="s">
        <v>73</v>
      </c>
      <c r="F39" s="51">
        <v>7481.77</v>
      </c>
      <c r="G39" s="51">
        <v>93941.948999999993</v>
      </c>
      <c r="H39" s="52">
        <v>-86460.178999999989</v>
      </c>
      <c r="J39" s="17"/>
    </row>
    <row r="40" spans="1:10" s="16" customFormat="1" ht="15" customHeight="1" x14ac:dyDescent="0.2">
      <c r="A40" s="12"/>
      <c r="B40" s="64"/>
      <c r="C40" s="65"/>
      <c r="D40" s="66"/>
      <c r="E40" s="63" t="s">
        <v>74</v>
      </c>
      <c r="F40" s="53">
        <v>8500.91</v>
      </c>
      <c r="G40" s="51">
        <v>70324.443999999989</v>
      </c>
      <c r="H40" s="52">
        <v>-61823.533999999985</v>
      </c>
      <c r="J40" s="17"/>
    </row>
    <row r="41" spans="1:10" s="16" customFormat="1" ht="15" customHeight="1" x14ac:dyDescent="0.2">
      <c r="A41" s="12"/>
      <c r="B41" s="226">
        <v>2018</v>
      </c>
      <c r="C41" s="227"/>
      <c r="D41" s="227"/>
      <c r="E41" s="67" t="s">
        <v>63</v>
      </c>
      <c r="F41" s="51">
        <v>6181.1150000000007</v>
      </c>
      <c r="G41" s="51">
        <v>74545.872000000003</v>
      </c>
      <c r="H41" s="52">
        <v>-68364.756999999998</v>
      </c>
      <c r="J41" s="17"/>
    </row>
    <row r="42" spans="1:10" s="16" customFormat="1" ht="15" customHeight="1" x14ac:dyDescent="0.2">
      <c r="A42" s="12"/>
      <c r="B42" s="226"/>
      <c r="C42" s="227"/>
      <c r="D42" s="227"/>
      <c r="E42" s="68" t="s">
        <v>64</v>
      </c>
      <c r="F42" s="69">
        <v>5784.1760000000004</v>
      </c>
      <c r="G42" s="70">
        <v>68186.116999999998</v>
      </c>
      <c r="H42" s="52">
        <v>-62401.940999999999</v>
      </c>
      <c r="J42" s="17"/>
    </row>
    <row r="43" spans="1:10" s="16" customFormat="1" ht="15" customHeight="1" x14ac:dyDescent="0.2">
      <c r="A43" s="12"/>
      <c r="B43" s="71"/>
      <c r="C43" s="72"/>
      <c r="D43" s="73"/>
      <c r="E43" s="68" t="s">
        <v>65</v>
      </c>
      <c r="F43" s="69">
        <v>8085.0470000000005</v>
      </c>
      <c r="G43" s="70">
        <v>54287.641999999993</v>
      </c>
      <c r="H43" s="52">
        <v>-46202.594999999994</v>
      </c>
      <c r="J43" s="17"/>
    </row>
    <row r="44" spans="1:10" s="16" customFormat="1" ht="15" customHeight="1" x14ac:dyDescent="0.2">
      <c r="A44" s="12"/>
      <c r="B44" s="71"/>
      <c r="C44" s="72"/>
      <c r="D44" s="73"/>
      <c r="E44" s="68" t="s">
        <v>66</v>
      </c>
      <c r="F44" s="69">
        <v>7988.2020000000002</v>
      </c>
      <c r="G44" s="70">
        <v>84083.717999999979</v>
      </c>
      <c r="H44" s="52">
        <v>-76095.515999999974</v>
      </c>
      <c r="J44" s="17"/>
    </row>
    <row r="45" spans="1:10" s="16" customFormat="1" ht="15" customHeight="1" x14ac:dyDescent="0.2">
      <c r="A45" s="12"/>
      <c r="B45" s="71"/>
      <c r="C45" s="72"/>
      <c r="D45" s="73"/>
      <c r="E45" s="74" t="s">
        <v>67</v>
      </c>
      <c r="F45" s="70">
        <v>10059.642</v>
      </c>
      <c r="G45" s="70">
        <v>79576.484999999986</v>
      </c>
      <c r="H45" s="52">
        <v>-69516.842999999993</v>
      </c>
      <c r="J45" s="17"/>
    </row>
    <row r="46" spans="1:10" s="16" customFormat="1" ht="15" customHeight="1" x14ac:dyDescent="0.2">
      <c r="A46" s="12"/>
      <c r="B46" s="71"/>
      <c r="C46" s="72"/>
      <c r="D46" s="73"/>
      <c r="E46" s="68" t="s">
        <v>68</v>
      </c>
      <c r="F46" s="69">
        <v>7809.7379999999994</v>
      </c>
      <c r="G46" s="70">
        <v>63991.538000000008</v>
      </c>
      <c r="H46" s="52">
        <v>-56181.80000000001</v>
      </c>
      <c r="I46" s="17"/>
      <c r="J46" s="17"/>
    </row>
    <row r="47" spans="1:10" s="16" customFormat="1" ht="15" customHeight="1" x14ac:dyDescent="0.2">
      <c r="A47" s="12"/>
      <c r="B47" s="71"/>
      <c r="C47" s="72"/>
      <c r="D47" s="73"/>
      <c r="E47" s="68" t="s">
        <v>69</v>
      </c>
      <c r="F47" s="69">
        <v>11541.875</v>
      </c>
      <c r="G47" s="70">
        <v>79733.285999999993</v>
      </c>
      <c r="H47" s="52">
        <v>-68191.410999999993</v>
      </c>
      <c r="J47" s="17"/>
    </row>
    <row r="48" spans="1:10" s="16" customFormat="1" ht="15" customHeight="1" x14ac:dyDescent="0.2">
      <c r="A48" s="12"/>
      <c r="B48" s="71"/>
      <c r="C48" s="72"/>
      <c r="D48" s="73"/>
      <c r="E48" s="74" t="s">
        <v>75</v>
      </c>
      <c r="F48" s="70">
        <v>12833.442000000001</v>
      </c>
      <c r="G48" s="70">
        <v>92980.854000000007</v>
      </c>
      <c r="H48" s="52">
        <v>-80147.412000000011</v>
      </c>
      <c r="J48" s="17"/>
    </row>
    <row r="49" spans="1:14" s="16" customFormat="1" ht="15" customHeight="1" x14ac:dyDescent="0.2">
      <c r="A49" s="12"/>
      <c r="B49" s="71"/>
      <c r="C49" s="72"/>
      <c r="D49" s="73"/>
      <c r="E49" s="68" t="s">
        <v>60</v>
      </c>
      <c r="F49" s="69">
        <v>11645.415999999999</v>
      </c>
      <c r="G49" s="70">
        <v>77409.103000000003</v>
      </c>
      <c r="H49" s="52">
        <v>-65763.687000000005</v>
      </c>
      <c r="J49" s="17"/>
    </row>
    <row r="50" spans="1:14" s="16" customFormat="1" ht="15" customHeight="1" x14ac:dyDescent="0.2">
      <c r="A50" s="12"/>
      <c r="B50" s="71"/>
      <c r="C50" s="72"/>
      <c r="D50" s="73"/>
      <c r="E50" s="68" t="s">
        <v>76</v>
      </c>
      <c r="F50" s="69">
        <v>16842.307000000004</v>
      </c>
      <c r="G50" s="70">
        <v>100916.79999999997</v>
      </c>
      <c r="H50" s="52">
        <v>-84074.492999999973</v>
      </c>
      <c r="J50" s="17"/>
    </row>
    <row r="51" spans="1:14" s="16" customFormat="1" ht="15" customHeight="1" x14ac:dyDescent="0.2">
      <c r="A51" s="12"/>
      <c r="B51" s="71"/>
      <c r="C51" s="72"/>
      <c r="D51" s="73"/>
      <c r="E51" s="68" t="s">
        <v>77</v>
      </c>
      <c r="F51" s="69">
        <v>10460.251</v>
      </c>
      <c r="G51" s="70">
        <v>70701.010999999984</v>
      </c>
      <c r="H51" s="52">
        <v>-60240.75999999998</v>
      </c>
      <c r="J51" s="17"/>
      <c r="K51" s="17"/>
    </row>
    <row r="52" spans="1:14" s="16" customFormat="1" ht="15" customHeight="1" x14ac:dyDescent="0.2">
      <c r="A52" s="12"/>
      <c r="B52" s="71"/>
      <c r="C52" s="72"/>
      <c r="D52" s="73"/>
      <c r="E52" s="74" t="s">
        <v>61</v>
      </c>
      <c r="F52" s="70">
        <v>9973.244999999999</v>
      </c>
      <c r="G52" s="70">
        <v>93030.872000000003</v>
      </c>
      <c r="H52" s="52">
        <v>-83057.627000000008</v>
      </c>
      <c r="J52" s="17"/>
      <c r="K52" s="17"/>
      <c r="N52" s="17"/>
    </row>
    <row r="53" spans="1:14" s="16" customFormat="1" ht="15" customHeight="1" x14ac:dyDescent="0.2">
      <c r="A53" s="12"/>
      <c r="B53" s="226">
        <v>2019</v>
      </c>
      <c r="C53" s="227"/>
      <c r="D53" s="227"/>
      <c r="E53" s="68" t="s">
        <v>78</v>
      </c>
      <c r="F53" s="69">
        <v>11693.66</v>
      </c>
      <c r="G53" s="70">
        <v>74815.290999999997</v>
      </c>
      <c r="H53" s="52">
        <v>-63121.630999999994</v>
      </c>
      <c r="J53" s="17"/>
      <c r="K53" s="17"/>
    </row>
    <row r="54" spans="1:14" s="16" customFormat="1" ht="15" customHeight="1" x14ac:dyDescent="0.2">
      <c r="A54" s="12"/>
      <c r="B54" s="75"/>
      <c r="C54" s="76"/>
      <c r="D54" s="76"/>
      <c r="E54" s="77" t="s">
        <v>79</v>
      </c>
      <c r="F54" s="78">
        <v>7402.3880000000017</v>
      </c>
      <c r="G54" s="79">
        <v>61817.55</v>
      </c>
      <c r="H54" s="56">
        <f>F54-G54</f>
        <v>-54415.162000000004</v>
      </c>
      <c r="J54" s="17"/>
      <c r="K54" s="17"/>
    </row>
    <row r="55" spans="1:14" s="18" customFormat="1" ht="50.25" customHeight="1" x14ac:dyDescent="0.15">
      <c r="B55" s="80">
        <v>1</v>
      </c>
      <c r="C55" s="228" t="s">
        <v>80</v>
      </c>
      <c r="D55" s="228"/>
      <c r="E55" s="228"/>
      <c r="F55" s="228"/>
      <c r="G55" s="228"/>
      <c r="H55" s="228"/>
    </row>
    <row r="56" spans="1:14" s="18" customFormat="1" ht="15" customHeight="1" x14ac:dyDescent="0.15">
      <c r="B56" s="81">
        <v>2</v>
      </c>
      <c r="C56" s="229" t="s">
        <v>39</v>
      </c>
      <c r="D56" s="229"/>
      <c r="E56" s="229"/>
      <c r="F56" s="229"/>
      <c r="G56" s="229"/>
      <c r="H56" s="229"/>
    </row>
    <row r="57" spans="1:14" s="18" customFormat="1" ht="15" customHeight="1" x14ac:dyDescent="0.2">
      <c r="B57" s="215" t="s">
        <v>40</v>
      </c>
      <c r="C57" s="215"/>
      <c r="D57" s="215"/>
      <c r="E57" s="215"/>
      <c r="F57" s="82"/>
      <c r="G57" s="82"/>
      <c r="H57" s="82"/>
    </row>
    <row r="58" spans="1:14" s="19" customFormat="1" ht="15" customHeight="1" x14ac:dyDescent="0.2">
      <c r="B58" s="83" t="s">
        <v>171</v>
      </c>
      <c r="C58" s="83" t="s">
        <v>170</v>
      </c>
      <c r="D58" s="84"/>
      <c r="E58" s="85"/>
      <c r="F58" s="86"/>
      <c r="G58" s="86"/>
      <c r="H58" s="86"/>
    </row>
    <row r="59" spans="1:14" s="19" customFormat="1" ht="15" customHeight="1" x14ac:dyDescent="0.2">
      <c r="B59" s="216" t="s">
        <v>82</v>
      </c>
      <c r="C59" s="216"/>
      <c r="D59" s="87" t="s">
        <v>83</v>
      </c>
      <c r="E59" s="88"/>
      <c r="F59" s="86"/>
      <c r="G59" s="86"/>
      <c r="H59" s="86"/>
    </row>
    <row r="60" spans="1:14" s="19" customFormat="1" ht="15" customHeight="1" x14ac:dyDescent="0.2">
      <c r="B60" s="89"/>
      <c r="C60" s="89"/>
      <c r="D60" s="85" t="s">
        <v>43</v>
      </c>
      <c r="E60" s="88"/>
      <c r="F60" s="86"/>
      <c r="G60" s="86"/>
      <c r="H60" s="86"/>
    </row>
    <row r="61" spans="1:14" s="19" customFormat="1" ht="15.75" customHeight="1" x14ac:dyDescent="0.2">
      <c r="B61" s="90"/>
      <c r="C61" s="90"/>
      <c r="D61" s="91"/>
      <c r="E61" s="92"/>
      <c r="F61" s="93"/>
      <c r="G61" s="93"/>
      <c r="H61" s="93"/>
    </row>
    <row r="62" spans="1:14" s="19" customFormat="1" ht="38.25" hidden="1" customHeight="1" x14ac:dyDescent="0.15">
      <c r="B62" s="18" t="s">
        <v>84</v>
      </c>
      <c r="C62" s="18"/>
      <c r="D62" s="20"/>
      <c r="E62" s="21"/>
      <c r="F62" s="22"/>
      <c r="G62" s="22"/>
      <c r="H62" s="22"/>
    </row>
    <row r="63" spans="1:14" s="19" customFormat="1" ht="15.75" hidden="1" customHeight="1" x14ac:dyDescent="0.15">
      <c r="B63" s="18" t="s">
        <v>85</v>
      </c>
      <c r="C63" s="18"/>
      <c r="D63" s="20"/>
      <c r="E63" s="20"/>
      <c r="F63" s="20"/>
      <c r="G63" s="20"/>
      <c r="H63" s="22"/>
    </row>
    <row r="64" spans="1:14" s="19" customFormat="1" ht="15.75" hidden="1" customHeight="1" x14ac:dyDescent="0.15">
      <c r="B64" s="18" t="s">
        <v>86</v>
      </c>
      <c r="C64" s="18"/>
      <c r="D64" s="20"/>
      <c r="E64" s="20"/>
      <c r="F64" s="20"/>
      <c r="G64" s="20"/>
      <c r="H64" s="22"/>
    </row>
    <row r="65" spans="1:10" s="19" customFormat="1" ht="15.75" hidden="1" customHeight="1" x14ac:dyDescent="0.15">
      <c r="B65" s="18" t="s">
        <v>87</v>
      </c>
      <c r="C65" s="18"/>
      <c r="D65" s="18" t="s">
        <v>88</v>
      </c>
      <c r="E65" s="20"/>
      <c r="F65" s="20"/>
      <c r="G65" s="20"/>
      <c r="H65" s="22"/>
    </row>
    <row r="66" spans="1:10" s="19" customFormat="1" ht="15.75" hidden="1" customHeight="1" x14ac:dyDescent="0.15">
      <c r="B66" s="23"/>
      <c r="C66" s="23"/>
      <c r="D66" s="18" t="s">
        <v>89</v>
      </c>
      <c r="E66" s="20"/>
      <c r="F66" s="20"/>
      <c r="G66" s="20"/>
      <c r="H66" s="22"/>
      <c r="I66" s="24"/>
    </row>
    <row r="67" spans="1:10" s="19" customFormat="1" ht="15.75" hidden="1" customHeight="1" x14ac:dyDescent="0.15">
      <c r="B67" s="18" t="s">
        <v>90</v>
      </c>
      <c r="C67" s="18"/>
      <c r="D67" s="20"/>
      <c r="E67" s="20"/>
      <c r="F67" s="20"/>
      <c r="G67" s="20"/>
      <c r="H67" s="22"/>
    </row>
    <row r="68" spans="1:10" s="25" customFormat="1" ht="9" hidden="1" x14ac:dyDescent="0.15">
      <c r="H68" s="26"/>
    </row>
    <row r="69" spans="1:10" s="25" customFormat="1" ht="9" x14ac:dyDescent="0.15">
      <c r="H69" s="26"/>
    </row>
    <row r="70" spans="1:10" s="27" customFormat="1" ht="9" x14ac:dyDescent="0.15">
      <c r="D70" s="28"/>
      <c r="H70" s="28"/>
      <c r="I70" s="28"/>
    </row>
    <row r="71" spans="1:10" x14ac:dyDescent="0.15">
      <c r="A71" s="12"/>
      <c r="B71" s="13"/>
      <c r="C71" s="13"/>
      <c r="E71" s="12"/>
      <c r="F71" s="29"/>
      <c r="H71" s="30"/>
    </row>
    <row r="72" spans="1:10" x14ac:dyDescent="0.15">
      <c r="A72" s="12"/>
      <c r="B72" s="12"/>
      <c r="E72" s="12"/>
      <c r="F72" s="29"/>
      <c r="H72" s="30"/>
    </row>
    <row r="73" spans="1:10" x14ac:dyDescent="0.15">
      <c r="A73" s="12"/>
      <c r="B73" s="12"/>
      <c r="E73" s="12"/>
      <c r="F73" s="29"/>
      <c r="H73" s="30"/>
    </row>
    <row r="74" spans="1:10" x14ac:dyDescent="0.15">
      <c r="A74" s="12"/>
      <c r="B74" s="12"/>
      <c r="E74" s="12"/>
      <c r="F74" s="29"/>
      <c r="H74" s="30"/>
      <c r="J74" s="31"/>
    </row>
    <row r="75" spans="1:10" x14ac:dyDescent="0.15">
      <c r="A75" s="12"/>
      <c r="B75" s="12"/>
      <c r="E75" s="12"/>
      <c r="F75" s="29"/>
      <c r="H75" s="30"/>
    </row>
    <row r="76" spans="1:10" x14ac:dyDescent="0.15">
      <c r="A76" s="12"/>
      <c r="B76" s="12"/>
      <c r="E76" s="12"/>
      <c r="F76" s="29"/>
      <c r="H76" s="30"/>
    </row>
    <row r="77" spans="1:10" x14ac:dyDescent="0.15">
      <c r="A77" s="12"/>
      <c r="B77" s="12"/>
      <c r="E77" s="12"/>
      <c r="F77" s="29"/>
      <c r="H77" s="30"/>
    </row>
    <row r="78" spans="1:10" x14ac:dyDescent="0.15">
      <c r="A78" s="12"/>
      <c r="B78" s="12"/>
      <c r="E78" s="12"/>
      <c r="F78" s="29"/>
      <c r="H78" s="30"/>
    </row>
    <row r="79" spans="1:10" x14ac:dyDescent="0.15">
      <c r="A79" s="12"/>
      <c r="B79" s="12"/>
      <c r="E79" s="12"/>
      <c r="F79" s="29"/>
      <c r="H79" s="30"/>
    </row>
    <row r="80" spans="1:10" x14ac:dyDescent="0.15">
      <c r="A80" s="12"/>
      <c r="B80" s="12"/>
      <c r="E80" s="12"/>
      <c r="F80" s="29"/>
      <c r="H80" s="30"/>
    </row>
    <row r="81" spans="1:10" x14ac:dyDescent="0.15">
      <c r="A81" s="12"/>
      <c r="B81" s="12"/>
      <c r="E81" s="12"/>
      <c r="F81" s="29"/>
      <c r="H81" s="30"/>
    </row>
    <row r="82" spans="1:10" x14ac:dyDescent="0.15">
      <c r="A82" s="12"/>
      <c r="B82" s="12"/>
      <c r="E82" s="12"/>
      <c r="F82" s="29"/>
      <c r="H82" s="30"/>
      <c r="J82" s="31"/>
    </row>
    <row r="83" spans="1:10" x14ac:dyDescent="0.15">
      <c r="A83" s="12"/>
      <c r="B83" s="12"/>
      <c r="E83" s="12"/>
      <c r="F83" s="29"/>
      <c r="H83" s="30"/>
    </row>
    <row r="84" spans="1:10" x14ac:dyDescent="0.15">
      <c r="A84" s="12"/>
      <c r="B84" s="12"/>
      <c r="E84" s="12"/>
      <c r="F84" s="29"/>
      <c r="H84" s="30"/>
    </row>
    <row r="85" spans="1:10" x14ac:dyDescent="0.15">
      <c r="A85" s="12"/>
      <c r="B85" s="12"/>
      <c r="E85" s="12"/>
      <c r="F85" s="29"/>
      <c r="H85" s="30"/>
    </row>
    <row r="86" spans="1:10" x14ac:dyDescent="0.15">
      <c r="A86" s="12"/>
      <c r="B86" s="12"/>
      <c r="E86" s="12"/>
      <c r="F86" s="29"/>
      <c r="H86" s="30"/>
    </row>
    <row r="87" spans="1:10" x14ac:dyDescent="0.15">
      <c r="A87" s="12"/>
      <c r="B87" s="12"/>
      <c r="E87" s="12"/>
      <c r="F87" s="29"/>
      <c r="H87" s="30"/>
    </row>
    <row r="88" spans="1:10" x14ac:dyDescent="0.15">
      <c r="A88" s="12"/>
      <c r="B88" s="12"/>
      <c r="E88" s="12"/>
      <c r="F88" s="29"/>
      <c r="H88" s="30"/>
    </row>
    <row r="89" spans="1:10" x14ac:dyDescent="0.15">
      <c r="A89" s="12"/>
      <c r="B89" s="12"/>
      <c r="E89" s="12"/>
      <c r="F89" s="29"/>
      <c r="H89" s="30"/>
    </row>
    <row r="90" spans="1:10" x14ac:dyDescent="0.15">
      <c r="A90" s="12"/>
      <c r="B90" s="12"/>
      <c r="E90" s="12"/>
      <c r="F90" s="29"/>
      <c r="H90" s="30"/>
    </row>
    <row r="91" spans="1:10" x14ac:dyDescent="0.15">
      <c r="A91" s="12"/>
      <c r="B91" s="12"/>
      <c r="E91" s="12"/>
      <c r="F91" s="29"/>
      <c r="H91" s="30"/>
    </row>
    <row r="92" spans="1:10" x14ac:dyDescent="0.15">
      <c r="A92" s="12"/>
      <c r="B92" s="12"/>
      <c r="E92" s="12"/>
      <c r="F92" s="29"/>
      <c r="H92" s="30"/>
    </row>
    <row r="93" spans="1:10" x14ac:dyDescent="0.15">
      <c r="A93" s="12"/>
      <c r="B93" s="12"/>
      <c r="E93" s="12"/>
      <c r="F93" s="29"/>
      <c r="H93" s="30"/>
    </row>
    <row r="94" spans="1:10" x14ac:dyDescent="0.15">
      <c r="A94" s="12"/>
      <c r="B94" s="12"/>
      <c r="E94" s="12"/>
      <c r="F94" s="29"/>
      <c r="H94" s="30"/>
    </row>
    <row r="95" spans="1:10" x14ac:dyDescent="0.15">
      <c r="A95" s="12"/>
      <c r="B95" s="12"/>
      <c r="E95" s="12"/>
      <c r="F95" s="29"/>
      <c r="H95" s="30"/>
    </row>
    <row r="96" spans="1:10" x14ac:dyDescent="0.15">
      <c r="A96" s="12"/>
      <c r="B96" s="12"/>
      <c r="E96" s="12"/>
      <c r="F96" s="29"/>
      <c r="H96" s="30"/>
    </row>
    <row r="97" spans="1:8" x14ac:dyDescent="0.15">
      <c r="A97" s="12"/>
      <c r="B97" s="12"/>
      <c r="E97" s="12"/>
      <c r="F97" s="29"/>
      <c r="H97" s="30"/>
    </row>
    <row r="98" spans="1:8" x14ac:dyDescent="0.15">
      <c r="A98" s="12"/>
      <c r="B98" s="12"/>
      <c r="E98" s="12"/>
      <c r="F98" s="29"/>
      <c r="H98" s="30"/>
    </row>
    <row r="99" spans="1:8" x14ac:dyDescent="0.15">
      <c r="A99" s="12"/>
      <c r="B99" s="12"/>
      <c r="E99" s="12"/>
      <c r="F99" s="29"/>
      <c r="H99" s="30"/>
    </row>
    <row r="100" spans="1:8" x14ac:dyDescent="0.15">
      <c r="A100" s="12"/>
      <c r="B100" s="12"/>
      <c r="E100" s="12"/>
      <c r="F100" s="29"/>
      <c r="H100" s="30"/>
    </row>
    <row r="101" spans="1:8" x14ac:dyDescent="0.15">
      <c r="A101" s="12"/>
      <c r="B101" s="12"/>
      <c r="E101" s="12"/>
      <c r="F101" s="29"/>
      <c r="H101" s="30"/>
    </row>
    <row r="102" spans="1:8" x14ac:dyDescent="0.15">
      <c r="A102" s="12"/>
      <c r="B102" s="12"/>
      <c r="E102" s="12"/>
      <c r="F102" s="29"/>
      <c r="H102" s="30"/>
    </row>
    <row r="103" spans="1:8" x14ac:dyDescent="0.15">
      <c r="A103" s="12"/>
      <c r="B103" s="12"/>
      <c r="E103" s="12"/>
      <c r="F103" s="29"/>
      <c r="H103" s="30"/>
    </row>
    <row r="104" spans="1:8" x14ac:dyDescent="0.15">
      <c r="A104" s="12"/>
      <c r="B104" s="12"/>
      <c r="E104" s="12"/>
      <c r="F104" s="29"/>
      <c r="H104" s="30"/>
    </row>
    <row r="105" spans="1:8" x14ac:dyDescent="0.15">
      <c r="A105" s="12"/>
      <c r="B105" s="12"/>
      <c r="E105" s="12"/>
      <c r="F105" s="29"/>
      <c r="H105" s="30"/>
    </row>
    <row r="106" spans="1:8" x14ac:dyDescent="0.15">
      <c r="A106" s="12"/>
      <c r="B106" s="12"/>
      <c r="E106" s="12"/>
      <c r="F106" s="29"/>
      <c r="H106" s="30"/>
    </row>
    <row r="107" spans="1:8" x14ac:dyDescent="0.15">
      <c r="A107" s="12"/>
      <c r="B107" s="12"/>
      <c r="E107" s="12"/>
      <c r="F107" s="29"/>
      <c r="H107" s="30"/>
    </row>
    <row r="108" spans="1:8" x14ac:dyDescent="0.15">
      <c r="A108" s="12"/>
      <c r="B108" s="12"/>
      <c r="E108" s="12"/>
      <c r="F108" s="29"/>
      <c r="H108" s="30"/>
    </row>
    <row r="109" spans="1:8" x14ac:dyDescent="0.15">
      <c r="A109" s="12"/>
      <c r="B109" s="12"/>
      <c r="E109" s="12"/>
      <c r="F109" s="29"/>
      <c r="H109" s="30"/>
    </row>
    <row r="110" spans="1:8" x14ac:dyDescent="0.15">
      <c r="A110" s="12"/>
      <c r="B110" s="12"/>
      <c r="E110" s="12"/>
      <c r="F110" s="29"/>
      <c r="H110" s="30"/>
    </row>
    <row r="111" spans="1:8" x14ac:dyDescent="0.15">
      <c r="A111" s="12"/>
      <c r="B111" s="12"/>
      <c r="E111" s="12"/>
      <c r="F111" s="29"/>
      <c r="H111" s="30"/>
    </row>
    <row r="112" spans="1:8" x14ac:dyDescent="0.15">
      <c r="A112" s="12"/>
      <c r="B112" s="12"/>
      <c r="E112" s="12"/>
      <c r="F112" s="29"/>
      <c r="H112" s="30"/>
    </row>
    <row r="113" spans="1:8" x14ac:dyDescent="0.15">
      <c r="A113" s="12"/>
      <c r="B113" s="12"/>
      <c r="E113" s="12"/>
      <c r="F113" s="29"/>
      <c r="H113" s="30"/>
    </row>
    <row r="114" spans="1:8" x14ac:dyDescent="0.15">
      <c r="A114" s="12"/>
      <c r="B114" s="12"/>
      <c r="E114" s="12"/>
      <c r="F114" s="29"/>
      <c r="H114" s="30"/>
    </row>
    <row r="115" spans="1:8" x14ac:dyDescent="0.15">
      <c r="A115" s="12"/>
      <c r="B115" s="12"/>
      <c r="E115" s="12"/>
      <c r="F115" s="29"/>
      <c r="H115" s="30"/>
    </row>
    <row r="116" spans="1:8" x14ac:dyDescent="0.15">
      <c r="A116" s="12"/>
      <c r="B116" s="12"/>
      <c r="E116" s="12"/>
      <c r="F116" s="29"/>
      <c r="H116" s="30"/>
    </row>
    <row r="117" spans="1:8" x14ac:dyDescent="0.15">
      <c r="A117" s="12"/>
      <c r="B117" s="12"/>
      <c r="E117" s="12"/>
      <c r="F117" s="29"/>
      <c r="H117" s="30"/>
    </row>
    <row r="118" spans="1:8" x14ac:dyDescent="0.15">
      <c r="A118" s="12"/>
      <c r="B118" s="12"/>
      <c r="E118" s="12"/>
      <c r="F118" s="29"/>
      <c r="H118" s="30"/>
    </row>
    <row r="119" spans="1:8" x14ac:dyDescent="0.15">
      <c r="A119" s="12"/>
      <c r="B119" s="12"/>
      <c r="E119" s="12"/>
      <c r="F119" s="29"/>
      <c r="H119" s="30"/>
    </row>
    <row r="120" spans="1:8" x14ac:dyDescent="0.15">
      <c r="A120" s="12"/>
      <c r="B120" s="12"/>
      <c r="E120" s="12"/>
      <c r="F120" s="29"/>
      <c r="H120" s="30"/>
    </row>
    <row r="121" spans="1:8" x14ac:dyDescent="0.15">
      <c r="A121" s="12"/>
      <c r="B121" s="12"/>
      <c r="E121" s="12"/>
      <c r="F121" s="29"/>
      <c r="H121" s="30"/>
    </row>
    <row r="122" spans="1:8" x14ac:dyDescent="0.15">
      <c r="A122" s="12"/>
      <c r="B122" s="12"/>
      <c r="E122" s="12"/>
      <c r="F122" s="29"/>
      <c r="H122" s="30"/>
    </row>
    <row r="123" spans="1:8" x14ac:dyDescent="0.15">
      <c r="A123" s="12"/>
      <c r="B123" s="12"/>
      <c r="E123" s="12"/>
      <c r="F123" s="29"/>
      <c r="H123" s="30"/>
    </row>
    <row r="124" spans="1:8" x14ac:dyDescent="0.15">
      <c r="A124" s="12"/>
      <c r="B124" s="12"/>
      <c r="E124" s="12"/>
      <c r="F124" s="29"/>
      <c r="H124" s="30"/>
    </row>
    <row r="125" spans="1:8" x14ac:dyDescent="0.15">
      <c r="A125" s="12"/>
      <c r="B125" s="12"/>
      <c r="E125" s="12"/>
      <c r="F125" s="29"/>
      <c r="H125" s="30"/>
    </row>
    <row r="126" spans="1:8" x14ac:dyDescent="0.15">
      <c r="A126" s="12"/>
      <c r="B126" s="12"/>
      <c r="E126" s="12"/>
      <c r="F126" s="29"/>
      <c r="H126" s="30"/>
    </row>
    <row r="127" spans="1:8" x14ac:dyDescent="0.15">
      <c r="A127" s="12"/>
      <c r="B127" s="12"/>
      <c r="E127" s="12"/>
      <c r="F127" s="29"/>
      <c r="H127" s="30"/>
    </row>
    <row r="128" spans="1:8" x14ac:dyDescent="0.15">
      <c r="A128" s="12"/>
      <c r="B128" s="12"/>
      <c r="E128" s="12"/>
      <c r="F128" s="29"/>
      <c r="H128" s="30"/>
    </row>
    <row r="129" spans="1:8" x14ac:dyDescent="0.15">
      <c r="A129" s="12"/>
      <c r="B129" s="12"/>
      <c r="E129" s="12"/>
      <c r="F129" s="29"/>
      <c r="H129" s="30"/>
    </row>
    <row r="130" spans="1:8" x14ac:dyDescent="0.15">
      <c r="A130" s="12"/>
      <c r="B130" s="12"/>
      <c r="E130" s="12"/>
      <c r="F130" s="29"/>
      <c r="H130" s="30"/>
    </row>
    <row r="131" spans="1:8" x14ac:dyDescent="0.15">
      <c r="A131" s="12"/>
      <c r="B131" s="12"/>
      <c r="E131" s="12"/>
      <c r="F131" s="29"/>
      <c r="H131" s="30"/>
    </row>
    <row r="132" spans="1:8" x14ac:dyDescent="0.15">
      <c r="A132" s="12"/>
      <c r="B132" s="12"/>
      <c r="E132" s="12"/>
      <c r="F132" s="29"/>
      <c r="H132" s="30"/>
    </row>
    <row r="133" spans="1:8" x14ac:dyDescent="0.15">
      <c r="A133" s="12"/>
      <c r="B133" s="12"/>
      <c r="E133" s="12"/>
      <c r="F133" s="29"/>
      <c r="H133" s="30"/>
    </row>
    <row r="134" spans="1:8" x14ac:dyDescent="0.15">
      <c r="A134" s="12"/>
      <c r="B134" s="12"/>
      <c r="E134" s="12"/>
      <c r="F134" s="29"/>
      <c r="H134" s="30"/>
    </row>
    <row r="135" spans="1:8" x14ac:dyDescent="0.15">
      <c r="A135" s="12"/>
      <c r="B135" s="12"/>
      <c r="E135" s="12"/>
      <c r="F135" s="29"/>
      <c r="H135" s="30"/>
    </row>
    <row r="136" spans="1:8" x14ac:dyDescent="0.15">
      <c r="A136" s="12"/>
      <c r="B136" s="12"/>
      <c r="E136" s="12"/>
      <c r="F136" s="29"/>
      <c r="H136" s="30"/>
    </row>
    <row r="137" spans="1:8" x14ac:dyDescent="0.15">
      <c r="A137" s="12"/>
      <c r="B137" s="12"/>
      <c r="E137" s="12"/>
      <c r="F137" s="29"/>
      <c r="H137" s="30"/>
    </row>
    <row r="138" spans="1:8" x14ac:dyDescent="0.15">
      <c r="A138" s="12"/>
      <c r="B138" s="12"/>
      <c r="E138" s="12"/>
      <c r="F138" s="29"/>
      <c r="H138" s="30"/>
    </row>
    <row r="139" spans="1:8" x14ac:dyDescent="0.15">
      <c r="A139" s="12"/>
      <c r="B139" s="12"/>
      <c r="E139" s="12"/>
      <c r="F139" s="29"/>
      <c r="H139" s="30"/>
    </row>
    <row r="140" spans="1:8" x14ac:dyDescent="0.15">
      <c r="A140" s="12"/>
      <c r="B140" s="12"/>
      <c r="E140" s="12"/>
      <c r="F140" s="29"/>
      <c r="H140" s="30"/>
    </row>
    <row r="141" spans="1:8" x14ac:dyDescent="0.15">
      <c r="A141" s="12"/>
      <c r="B141" s="12"/>
      <c r="E141" s="12"/>
      <c r="F141" s="29"/>
      <c r="H141" s="30"/>
    </row>
    <row r="142" spans="1:8" x14ac:dyDescent="0.15">
      <c r="A142" s="12"/>
      <c r="B142" s="12"/>
      <c r="E142" s="12"/>
      <c r="F142" s="29"/>
      <c r="H142" s="30"/>
    </row>
    <row r="143" spans="1:8" x14ac:dyDescent="0.15">
      <c r="A143" s="12"/>
      <c r="B143" s="12"/>
      <c r="E143" s="12"/>
      <c r="F143" s="29"/>
      <c r="H143" s="30"/>
    </row>
    <row r="144" spans="1:8" x14ac:dyDescent="0.15">
      <c r="A144" s="12"/>
      <c r="B144" s="12"/>
      <c r="E144" s="12"/>
      <c r="F144" s="29"/>
      <c r="H144" s="30"/>
    </row>
    <row r="145" spans="1:8" x14ac:dyDescent="0.15">
      <c r="A145" s="12"/>
      <c r="B145" s="12"/>
      <c r="E145" s="12"/>
      <c r="F145" s="29"/>
      <c r="H145" s="30"/>
    </row>
    <row r="146" spans="1:8" x14ac:dyDescent="0.15">
      <c r="A146" s="12"/>
      <c r="B146" s="12"/>
      <c r="E146" s="12"/>
      <c r="F146" s="29"/>
      <c r="H146" s="30"/>
    </row>
    <row r="147" spans="1:8" x14ac:dyDescent="0.15">
      <c r="A147" s="12"/>
      <c r="B147" s="12"/>
      <c r="E147" s="12"/>
      <c r="F147" s="29"/>
      <c r="H147" s="30"/>
    </row>
    <row r="148" spans="1:8" x14ac:dyDescent="0.15">
      <c r="A148" s="12"/>
      <c r="B148" s="12"/>
      <c r="E148" s="12"/>
      <c r="F148" s="29"/>
      <c r="H148" s="30"/>
    </row>
    <row r="149" spans="1:8" x14ac:dyDescent="0.15">
      <c r="A149" s="12"/>
      <c r="B149" s="12"/>
      <c r="E149" s="12"/>
      <c r="F149" s="29"/>
      <c r="H149" s="30"/>
    </row>
    <row r="150" spans="1:8" x14ac:dyDescent="0.15">
      <c r="A150" s="12"/>
      <c r="B150" s="12"/>
      <c r="E150" s="12"/>
      <c r="F150" s="29"/>
      <c r="H150" s="30"/>
    </row>
    <row r="151" spans="1:8" x14ac:dyDescent="0.15">
      <c r="A151" s="12"/>
      <c r="B151" s="12"/>
      <c r="E151" s="12"/>
      <c r="F151" s="29"/>
      <c r="H151" s="30"/>
    </row>
    <row r="152" spans="1:8" x14ac:dyDescent="0.15">
      <c r="A152" s="12"/>
      <c r="B152" s="12"/>
      <c r="E152" s="12"/>
      <c r="F152" s="29"/>
      <c r="H152" s="30"/>
    </row>
    <row r="153" spans="1:8" x14ac:dyDescent="0.15">
      <c r="A153" s="12"/>
      <c r="B153" s="12"/>
      <c r="E153" s="12"/>
      <c r="F153" s="29"/>
      <c r="H153" s="30"/>
    </row>
    <row r="154" spans="1:8" x14ac:dyDescent="0.15">
      <c r="A154" s="12"/>
      <c r="B154" s="12"/>
      <c r="E154" s="12"/>
      <c r="F154" s="29"/>
      <c r="H154" s="30"/>
    </row>
    <row r="155" spans="1:8" x14ac:dyDescent="0.15">
      <c r="A155" s="12"/>
      <c r="B155" s="12"/>
      <c r="E155" s="12"/>
      <c r="F155" s="29"/>
      <c r="H155" s="30"/>
    </row>
    <row r="156" spans="1:8" x14ac:dyDescent="0.15">
      <c r="A156" s="12"/>
      <c r="B156" s="12"/>
      <c r="E156" s="12"/>
      <c r="F156" s="29"/>
      <c r="H156" s="30"/>
    </row>
    <row r="157" spans="1:8" x14ac:dyDescent="0.15">
      <c r="A157" s="12"/>
      <c r="B157" s="12"/>
      <c r="E157" s="12"/>
      <c r="F157" s="29"/>
      <c r="H157" s="30"/>
    </row>
    <row r="158" spans="1:8" x14ac:dyDescent="0.15">
      <c r="A158" s="12"/>
      <c r="B158" s="12"/>
      <c r="E158" s="12"/>
      <c r="F158" s="29"/>
      <c r="H158" s="30"/>
    </row>
    <row r="159" spans="1:8" x14ac:dyDescent="0.15">
      <c r="A159" s="12"/>
      <c r="B159" s="12"/>
      <c r="E159" s="12"/>
      <c r="F159" s="29"/>
      <c r="H159" s="30"/>
    </row>
    <row r="160" spans="1:8" x14ac:dyDescent="0.15">
      <c r="A160" s="12"/>
      <c r="B160" s="12"/>
      <c r="E160" s="12"/>
      <c r="F160" s="29"/>
      <c r="H160" s="30"/>
    </row>
    <row r="161" spans="1:8" x14ac:dyDescent="0.15">
      <c r="A161" s="12"/>
      <c r="B161" s="12"/>
      <c r="E161" s="12"/>
      <c r="F161" s="29"/>
      <c r="H161" s="30"/>
    </row>
    <row r="162" spans="1:8" x14ac:dyDescent="0.15">
      <c r="A162" s="12"/>
      <c r="B162" s="12"/>
      <c r="E162" s="12"/>
      <c r="F162" s="29"/>
      <c r="H162" s="30"/>
    </row>
    <row r="163" spans="1:8" x14ac:dyDescent="0.15">
      <c r="A163" s="12"/>
      <c r="B163" s="12"/>
      <c r="E163" s="12"/>
      <c r="F163" s="29"/>
      <c r="H163" s="30"/>
    </row>
    <row r="164" spans="1:8" x14ac:dyDescent="0.15">
      <c r="A164" s="12"/>
      <c r="B164" s="12"/>
      <c r="E164" s="12"/>
      <c r="F164" s="29"/>
      <c r="H164" s="30"/>
    </row>
    <row r="165" spans="1:8" x14ac:dyDescent="0.15">
      <c r="A165" s="12"/>
      <c r="B165" s="12"/>
      <c r="E165" s="12"/>
      <c r="F165" s="29"/>
      <c r="H165" s="30"/>
    </row>
    <row r="166" spans="1:8" x14ac:dyDescent="0.15">
      <c r="A166" s="12"/>
      <c r="B166" s="12"/>
      <c r="E166" s="12"/>
      <c r="F166" s="29"/>
      <c r="H166" s="30"/>
    </row>
    <row r="167" spans="1:8" x14ac:dyDescent="0.15">
      <c r="A167" s="12"/>
      <c r="B167" s="12"/>
      <c r="E167" s="12"/>
      <c r="F167" s="29"/>
      <c r="H167" s="30"/>
    </row>
    <row r="168" spans="1:8" x14ac:dyDescent="0.15">
      <c r="A168" s="12"/>
      <c r="B168" s="12"/>
      <c r="E168" s="12"/>
      <c r="F168" s="29"/>
      <c r="H168" s="30"/>
    </row>
    <row r="169" spans="1:8" x14ac:dyDescent="0.15">
      <c r="A169" s="12"/>
      <c r="B169" s="12"/>
      <c r="E169" s="12"/>
      <c r="F169" s="29"/>
      <c r="H169" s="30"/>
    </row>
    <row r="170" spans="1:8" x14ac:dyDescent="0.15">
      <c r="A170" s="12"/>
      <c r="B170" s="12"/>
      <c r="E170" s="12"/>
      <c r="F170" s="29"/>
      <c r="H170" s="30"/>
    </row>
    <row r="171" spans="1:8" x14ac:dyDescent="0.15">
      <c r="A171" s="12"/>
      <c r="B171" s="12"/>
      <c r="E171" s="12"/>
      <c r="F171" s="29"/>
      <c r="H171" s="30"/>
    </row>
    <row r="172" spans="1:8" x14ac:dyDescent="0.15">
      <c r="A172" s="12"/>
      <c r="B172" s="12"/>
      <c r="E172" s="12"/>
      <c r="F172" s="29"/>
      <c r="H172" s="30"/>
    </row>
    <row r="173" spans="1:8" x14ac:dyDescent="0.15">
      <c r="A173" s="12"/>
      <c r="B173" s="12"/>
      <c r="E173" s="12"/>
      <c r="F173" s="29"/>
      <c r="H173" s="30"/>
    </row>
    <row r="174" spans="1:8" x14ac:dyDescent="0.15">
      <c r="A174" s="12"/>
      <c r="B174" s="12"/>
      <c r="E174" s="12"/>
      <c r="F174" s="29"/>
      <c r="H174" s="30"/>
    </row>
    <row r="175" spans="1:8" x14ac:dyDescent="0.15">
      <c r="A175" s="12"/>
      <c r="B175" s="12"/>
      <c r="E175" s="12"/>
      <c r="F175" s="29"/>
      <c r="H175" s="30"/>
    </row>
    <row r="176" spans="1:8" x14ac:dyDescent="0.15">
      <c r="A176" s="12"/>
      <c r="B176" s="12"/>
      <c r="E176" s="12"/>
      <c r="F176" s="29"/>
      <c r="H176" s="30"/>
    </row>
    <row r="177" spans="1:8" x14ac:dyDescent="0.15">
      <c r="A177" s="12"/>
      <c r="B177" s="12"/>
      <c r="E177" s="12"/>
      <c r="F177" s="29"/>
      <c r="H177" s="30"/>
    </row>
    <row r="178" spans="1:8" x14ac:dyDescent="0.15">
      <c r="A178" s="12"/>
      <c r="B178" s="12"/>
      <c r="E178" s="12"/>
      <c r="F178" s="29"/>
      <c r="H178" s="30"/>
    </row>
    <row r="179" spans="1:8" x14ac:dyDescent="0.15">
      <c r="A179" s="12"/>
      <c r="B179" s="12"/>
      <c r="E179" s="12"/>
      <c r="F179" s="29"/>
      <c r="H179" s="30"/>
    </row>
    <row r="180" spans="1:8" x14ac:dyDescent="0.15">
      <c r="A180" s="12"/>
      <c r="B180" s="12"/>
      <c r="E180" s="12"/>
      <c r="F180" s="29"/>
      <c r="H180" s="30"/>
    </row>
    <row r="181" spans="1:8" x14ac:dyDescent="0.15">
      <c r="A181" s="12"/>
      <c r="B181" s="12"/>
      <c r="E181" s="12"/>
      <c r="F181" s="29"/>
      <c r="H181" s="30"/>
    </row>
    <row r="182" spans="1:8" x14ac:dyDescent="0.15">
      <c r="A182" s="12"/>
      <c r="B182" s="12"/>
      <c r="E182" s="12"/>
      <c r="F182" s="29"/>
      <c r="H182" s="30"/>
    </row>
    <row r="183" spans="1:8" x14ac:dyDescent="0.15">
      <c r="A183" s="12"/>
      <c r="B183" s="12"/>
      <c r="E183" s="12"/>
      <c r="F183" s="29"/>
      <c r="H183" s="30"/>
    </row>
    <row r="184" spans="1:8" x14ac:dyDescent="0.15">
      <c r="A184" s="12"/>
      <c r="B184" s="12"/>
      <c r="E184" s="12"/>
      <c r="F184" s="29"/>
      <c r="H184" s="30"/>
    </row>
    <row r="185" spans="1:8" x14ac:dyDescent="0.15">
      <c r="A185" s="12"/>
      <c r="B185" s="12"/>
      <c r="E185" s="12"/>
      <c r="F185" s="29"/>
      <c r="H185" s="30"/>
    </row>
    <row r="186" spans="1:8" x14ac:dyDescent="0.15">
      <c r="A186" s="12"/>
      <c r="B186" s="12"/>
      <c r="E186" s="12"/>
      <c r="F186" s="29"/>
      <c r="H186" s="30"/>
    </row>
    <row r="187" spans="1:8" x14ac:dyDescent="0.15">
      <c r="A187" s="12"/>
      <c r="B187" s="12"/>
      <c r="E187" s="12"/>
      <c r="F187" s="29"/>
      <c r="H187" s="30"/>
    </row>
    <row r="188" spans="1:8" x14ac:dyDescent="0.15">
      <c r="A188" s="12"/>
      <c r="B188" s="12"/>
      <c r="E188" s="12"/>
      <c r="F188" s="29"/>
      <c r="H188" s="30"/>
    </row>
    <row r="189" spans="1:8" x14ac:dyDescent="0.15">
      <c r="A189" s="12"/>
      <c r="B189" s="12"/>
      <c r="E189" s="12"/>
      <c r="F189" s="29"/>
      <c r="H189" s="30"/>
    </row>
    <row r="190" spans="1:8" x14ac:dyDescent="0.15">
      <c r="A190" s="12"/>
      <c r="B190" s="12"/>
      <c r="E190" s="12"/>
      <c r="F190" s="29"/>
      <c r="H190" s="30"/>
    </row>
    <row r="191" spans="1:8" x14ac:dyDescent="0.15">
      <c r="A191" s="12"/>
      <c r="B191" s="12"/>
      <c r="E191" s="12"/>
      <c r="F191" s="29"/>
      <c r="H191" s="30"/>
    </row>
    <row r="192" spans="1:8" x14ac:dyDescent="0.15">
      <c r="A192" s="12"/>
      <c r="B192" s="12"/>
      <c r="E192" s="12"/>
      <c r="F192" s="29"/>
      <c r="H192" s="30"/>
    </row>
    <row r="193" spans="1:8" x14ac:dyDescent="0.15">
      <c r="A193" s="12"/>
      <c r="B193" s="12"/>
      <c r="E193" s="12"/>
      <c r="F193" s="29"/>
      <c r="H193" s="30"/>
    </row>
    <row r="194" spans="1:8" x14ac:dyDescent="0.15">
      <c r="A194" s="12"/>
      <c r="B194" s="12"/>
      <c r="E194" s="12"/>
      <c r="F194" s="29"/>
      <c r="H194" s="30"/>
    </row>
    <row r="195" spans="1:8" x14ac:dyDescent="0.15">
      <c r="A195" s="12"/>
      <c r="B195" s="12"/>
      <c r="E195" s="12"/>
      <c r="F195" s="29"/>
      <c r="H195" s="30"/>
    </row>
    <row r="196" spans="1:8" x14ac:dyDescent="0.15">
      <c r="A196" s="12"/>
      <c r="B196" s="12"/>
      <c r="E196" s="12"/>
      <c r="F196" s="29"/>
      <c r="H196" s="30"/>
    </row>
    <row r="197" spans="1:8" x14ac:dyDescent="0.15">
      <c r="A197" s="12"/>
      <c r="B197" s="12"/>
      <c r="E197" s="12"/>
      <c r="F197" s="29"/>
      <c r="H197" s="30"/>
    </row>
    <row r="198" spans="1:8" x14ac:dyDescent="0.15">
      <c r="A198" s="12"/>
      <c r="B198" s="12"/>
      <c r="E198" s="12"/>
      <c r="F198" s="29"/>
      <c r="H198" s="30"/>
    </row>
    <row r="199" spans="1:8" x14ac:dyDescent="0.15">
      <c r="A199" s="12"/>
      <c r="B199" s="12"/>
      <c r="E199" s="12"/>
      <c r="F199" s="29"/>
      <c r="H199" s="30"/>
    </row>
    <row r="200" spans="1:8" x14ac:dyDescent="0.15">
      <c r="A200" s="12"/>
      <c r="B200" s="12"/>
      <c r="E200" s="12"/>
      <c r="F200" s="29"/>
      <c r="H200" s="30"/>
    </row>
    <row r="201" spans="1:8" x14ac:dyDescent="0.15">
      <c r="A201" s="12"/>
      <c r="B201" s="12"/>
      <c r="E201" s="12"/>
      <c r="F201" s="29"/>
      <c r="H201" s="30"/>
    </row>
    <row r="202" spans="1:8" x14ac:dyDescent="0.15">
      <c r="A202" s="12"/>
      <c r="B202" s="12"/>
      <c r="E202" s="12"/>
      <c r="F202" s="29"/>
      <c r="H202" s="30"/>
    </row>
    <row r="203" spans="1:8" x14ac:dyDescent="0.15">
      <c r="A203" s="12"/>
      <c r="B203" s="12"/>
      <c r="E203" s="12"/>
      <c r="F203" s="29"/>
      <c r="H203" s="30"/>
    </row>
    <row r="204" spans="1:8" x14ac:dyDescent="0.15">
      <c r="A204" s="12"/>
      <c r="B204" s="12"/>
      <c r="E204" s="12"/>
      <c r="F204" s="29"/>
      <c r="H204" s="30"/>
    </row>
    <row r="205" spans="1:8" x14ac:dyDescent="0.15">
      <c r="A205" s="12"/>
      <c r="B205" s="12"/>
      <c r="E205" s="12"/>
      <c r="F205" s="29"/>
      <c r="H205" s="30"/>
    </row>
    <row r="206" spans="1:8" x14ac:dyDescent="0.15">
      <c r="A206" s="12"/>
      <c r="B206" s="12"/>
      <c r="E206" s="12"/>
      <c r="F206" s="29"/>
      <c r="H206" s="30"/>
    </row>
    <row r="207" spans="1:8" x14ac:dyDescent="0.15">
      <c r="A207" s="12"/>
      <c r="B207" s="12"/>
      <c r="E207" s="12"/>
      <c r="F207" s="29"/>
      <c r="H207" s="30"/>
    </row>
    <row r="208" spans="1:8" x14ac:dyDescent="0.15">
      <c r="A208" s="12"/>
      <c r="B208" s="12"/>
      <c r="E208" s="12"/>
      <c r="F208" s="29"/>
      <c r="H208" s="30"/>
    </row>
    <row r="209" spans="1:8" x14ac:dyDescent="0.15">
      <c r="A209" s="12"/>
      <c r="B209" s="12"/>
      <c r="E209" s="12"/>
      <c r="F209" s="29"/>
      <c r="H209" s="30"/>
    </row>
    <row r="210" spans="1:8" x14ac:dyDescent="0.15">
      <c r="A210" s="12"/>
      <c r="B210" s="12"/>
      <c r="E210" s="12"/>
      <c r="F210" s="29"/>
      <c r="H210" s="30"/>
    </row>
    <row r="211" spans="1:8" x14ac:dyDescent="0.15">
      <c r="A211" s="12"/>
      <c r="B211" s="12"/>
      <c r="E211" s="12"/>
      <c r="F211" s="29"/>
      <c r="H211" s="30"/>
    </row>
    <row r="212" spans="1:8" x14ac:dyDescent="0.15">
      <c r="A212" s="12"/>
      <c r="B212" s="12"/>
      <c r="E212" s="12"/>
      <c r="F212" s="29"/>
      <c r="H212" s="30"/>
    </row>
    <row r="213" spans="1:8" x14ac:dyDescent="0.15">
      <c r="A213" s="12"/>
      <c r="B213" s="12"/>
      <c r="E213" s="12"/>
      <c r="F213" s="29"/>
      <c r="H213" s="30"/>
    </row>
    <row r="214" spans="1:8" x14ac:dyDescent="0.15">
      <c r="A214" s="12"/>
      <c r="B214" s="12"/>
      <c r="E214" s="12"/>
      <c r="F214" s="29"/>
      <c r="H214" s="30"/>
    </row>
    <row r="215" spans="1:8" x14ac:dyDescent="0.15">
      <c r="A215" s="12"/>
      <c r="B215" s="12"/>
      <c r="E215" s="12"/>
      <c r="F215" s="29"/>
      <c r="H215" s="30"/>
    </row>
    <row r="216" spans="1:8" x14ac:dyDescent="0.15">
      <c r="A216" s="12"/>
      <c r="B216" s="12"/>
      <c r="E216" s="12"/>
      <c r="F216" s="29"/>
      <c r="H216" s="30"/>
    </row>
    <row r="217" spans="1:8" x14ac:dyDescent="0.15">
      <c r="A217" s="12"/>
      <c r="B217" s="12"/>
      <c r="E217" s="12"/>
      <c r="F217" s="29"/>
      <c r="H217" s="30"/>
    </row>
    <row r="218" spans="1:8" x14ac:dyDescent="0.15">
      <c r="A218" s="12"/>
      <c r="B218" s="12"/>
      <c r="E218" s="12"/>
      <c r="F218" s="29"/>
      <c r="H218" s="30"/>
    </row>
    <row r="219" spans="1:8" x14ac:dyDescent="0.15">
      <c r="A219" s="12"/>
      <c r="B219" s="12"/>
      <c r="E219" s="12"/>
      <c r="F219" s="29"/>
      <c r="H219" s="30"/>
    </row>
    <row r="220" spans="1:8" x14ac:dyDescent="0.15">
      <c r="A220" s="12"/>
      <c r="B220" s="12"/>
      <c r="E220" s="12"/>
      <c r="F220" s="29"/>
      <c r="H220" s="30"/>
    </row>
    <row r="221" spans="1:8" x14ac:dyDescent="0.15">
      <c r="A221" s="12"/>
      <c r="B221" s="12"/>
      <c r="E221" s="12"/>
      <c r="F221" s="29"/>
      <c r="H221" s="30"/>
    </row>
    <row r="222" spans="1:8" x14ac:dyDescent="0.15">
      <c r="A222" s="12"/>
      <c r="B222" s="12"/>
      <c r="E222" s="12"/>
      <c r="F222" s="29"/>
      <c r="H222" s="30"/>
    </row>
    <row r="223" spans="1:8" x14ac:dyDescent="0.15">
      <c r="A223" s="12"/>
      <c r="B223" s="12"/>
      <c r="E223" s="12"/>
      <c r="F223" s="29"/>
      <c r="H223" s="30"/>
    </row>
    <row r="224" spans="1:8" x14ac:dyDescent="0.15">
      <c r="A224" s="12"/>
      <c r="B224" s="12"/>
      <c r="E224" s="12"/>
      <c r="F224" s="29"/>
      <c r="H224" s="30"/>
    </row>
    <row r="225" spans="1:8" x14ac:dyDescent="0.15">
      <c r="A225" s="12"/>
      <c r="B225" s="12"/>
      <c r="E225" s="12"/>
      <c r="F225" s="29"/>
      <c r="H225" s="30"/>
    </row>
    <row r="226" spans="1:8" x14ac:dyDescent="0.15">
      <c r="A226" s="12"/>
      <c r="B226" s="12"/>
      <c r="E226" s="12"/>
      <c r="F226" s="29"/>
      <c r="H226" s="30"/>
    </row>
    <row r="227" spans="1:8" x14ac:dyDescent="0.15">
      <c r="A227" s="12"/>
      <c r="B227" s="12"/>
      <c r="E227" s="12"/>
      <c r="F227" s="29"/>
      <c r="H227" s="30"/>
    </row>
    <row r="228" spans="1:8" x14ac:dyDescent="0.15">
      <c r="A228" s="12"/>
      <c r="B228" s="12"/>
      <c r="E228" s="12"/>
      <c r="F228" s="29"/>
      <c r="H228" s="30"/>
    </row>
    <row r="229" spans="1:8" x14ac:dyDescent="0.15">
      <c r="A229" s="12"/>
      <c r="B229" s="12"/>
      <c r="E229" s="12"/>
      <c r="F229" s="29"/>
      <c r="H229" s="30"/>
    </row>
    <row r="230" spans="1:8" x14ac:dyDescent="0.15">
      <c r="A230" s="12"/>
      <c r="B230" s="12"/>
      <c r="E230" s="12"/>
      <c r="F230" s="29"/>
      <c r="H230" s="30"/>
    </row>
    <row r="231" spans="1:8" x14ac:dyDescent="0.15">
      <c r="A231" s="12"/>
      <c r="B231" s="12"/>
      <c r="E231" s="12"/>
      <c r="F231" s="29"/>
      <c r="H231" s="30"/>
    </row>
    <row r="232" spans="1:8" x14ac:dyDescent="0.15">
      <c r="A232" s="12"/>
      <c r="B232" s="12"/>
      <c r="E232" s="12"/>
      <c r="F232" s="29"/>
      <c r="H232" s="30"/>
    </row>
    <row r="233" spans="1:8" x14ac:dyDescent="0.15">
      <c r="A233" s="12"/>
      <c r="B233" s="12"/>
      <c r="E233" s="12"/>
      <c r="F233" s="29"/>
      <c r="H233" s="30"/>
    </row>
    <row r="234" spans="1:8" x14ac:dyDescent="0.15">
      <c r="A234" s="12"/>
      <c r="B234" s="12"/>
      <c r="E234" s="12"/>
      <c r="F234" s="29"/>
      <c r="H234" s="30"/>
    </row>
    <row r="235" spans="1:8" x14ac:dyDescent="0.15">
      <c r="A235" s="12"/>
      <c r="B235" s="12"/>
      <c r="E235" s="12"/>
      <c r="F235" s="29"/>
      <c r="H235" s="30"/>
    </row>
    <row r="236" spans="1:8" x14ac:dyDescent="0.15">
      <c r="A236" s="12"/>
      <c r="B236" s="12"/>
      <c r="E236" s="12"/>
      <c r="F236" s="29"/>
      <c r="H236" s="30"/>
    </row>
    <row r="237" spans="1:8" x14ac:dyDescent="0.15">
      <c r="A237" s="12"/>
      <c r="B237" s="12"/>
      <c r="E237" s="12"/>
      <c r="F237" s="29"/>
      <c r="H237" s="30"/>
    </row>
    <row r="238" spans="1:8" x14ac:dyDescent="0.15">
      <c r="A238" s="12"/>
      <c r="B238" s="12"/>
      <c r="E238" s="12"/>
      <c r="F238" s="29"/>
      <c r="H238" s="30"/>
    </row>
    <row r="239" spans="1:8" x14ac:dyDescent="0.15">
      <c r="A239" s="12"/>
      <c r="B239" s="12"/>
      <c r="E239" s="12"/>
      <c r="F239" s="29"/>
      <c r="H239" s="30"/>
    </row>
    <row r="240" spans="1:8" x14ac:dyDescent="0.15">
      <c r="A240" s="12"/>
      <c r="B240" s="12"/>
      <c r="E240" s="12"/>
      <c r="F240" s="29"/>
      <c r="H240" s="30"/>
    </row>
    <row r="241" spans="1:8" x14ac:dyDescent="0.15">
      <c r="A241" s="12"/>
      <c r="B241" s="12"/>
      <c r="E241" s="12"/>
      <c r="F241" s="29"/>
      <c r="H241" s="30"/>
    </row>
    <row r="242" spans="1:8" x14ac:dyDescent="0.15">
      <c r="A242" s="12"/>
      <c r="B242" s="12"/>
      <c r="E242" s="12"/>
      <c r="F242" s="29"/>
      <c r="H242" s="30"/>
    </row>
    <row r="243" spans="1:8" x14ac:dyDescent="0.15">
      <c r="A243" s="12"/>
      <c r="B243" s="12"/>
      <c r="E243" s="12"/>
      <c r="F243" s="29"/>
      <c r="H243" s="30"/>
    </row>
    <row r="244" spans="1:8" x14ac:dyDescent="0.15">
      <c r="A244" s="12"/>
      <c r="B244" s="12"/>
      <c r="E244" s="12"/>
      <c r="F244" s="29"/>
      <c r="H244" s="30"/>
    </row>
    <row r="245" spans="1:8" x14ac:dyDescent="0.15">
      <c r="A245" s="12"/>
      <c r="B245" s="12"/>
      <c r="E245" s="12"/>
      <c r="F245" s="29"/>
      <c r="H245" s="30"/>
    </row>
    <row r="246" spans="1:8" x14ac:dyDescent="0.15">
      <c r="A246" s="12"/>
      <c r="B246" s="12"/>
      <c r="E246" s="12"/>
      <c r="F246" s="29"/>
      <c r="H246" s="30"/>
    </row>
    <row r="247" spans="1:8" x14ac:dyDescent="0.15">
      <c r="A247" s="12"/>
      <c r="B247" s="12"/>
      <c r="E247" s="12"/>
      <c r="F247" s="29"/>
      <c r="H247" s="30"/>
    </row>
    <row r="248" spans="1:8" x14ac:dyDescent="0.15">
      <c r="A248" s="12"/>
      <c r="B248" s="12"/>
      <c r="E248" s="12"/>
      <c r="F248" s="29"/>
      <c r="H248" s="30"/>
    </row>
    <row r="249" spans="1:8" x14ac:dyDescent="0.15">
      <c r="A249" s="12"/>
      <c r="B249" s="12"/>
      <c r="E249" s="12"/>
      <c r="F249" s="29"/>
      <c r="H249" s="30"/>
    </row>
    <row r="250" spans="1:8" x14ac:dyDescent="0.15">
      <c r="A250" s="12"/>
      <c r="B250" s="12"/>
      <c r="E250" s="12"/>
      <c r="F250" s="29"/>
      <c r="H250" s="30"/>
    </row>
    <row r="251" spans="1:8" x14ac:dyDescent="0.15">
      <c r="A251" s="12"/>
      <c r="B251" s="12"/>
      <c r="E251" s="12"/>
      <c r="F251" s="29"/>
      <c r="H251" s="30"/>
    </row>
    <row r="252" spans="1:8" x14ac:dyDescent="0.15">
      <c r="A252" s="12"/>
      <c r="B252" s="12"/>
      <c r="E252" s="12"/>
      <c r="F252" s="29"/>
      <c r="H252" s="30"/>
    </row>
    <row r="253" spans="1:8" x14ac:dyDescent="0.15">
      <c r="A253" s="12"/>
      <c r="B253" s="12"/>
      <c r="E253" s="12"/>
      <c r="F253" s="29"/>
      <c r="H253" s="30"/>
    </row>
    <row r="254" spans="1:8" x14ac:dyDescent="0.15">
      <c r="A254" s="12"/>
      <c r="B254" s="12"/>
      <c r="E254" s="12"/>
      <c r="F254" s="29"/>
      <c r="H254" s="30"/>
    </row>
    <row r="255" spans="1:8" x14ac:dyDescent="0.15">
      <c r="A255" s="12"/>
      <c r="B255" s="12"/>
      <c r="E255" s="12"/>
      <c r="F255" s="29"/>
      <c r="H255" s="30"/>
    </row>
    <row r="256" spans="1:8" x14ac:dyDescent="0.15">
      <c r="A256" s="12"/>
      <c r="B256" s="12"/>
      <c r="E256" s="12"/>
      <c r="F256" s="29"/>
      <c r="H256" s="30"/>
    </row>
    <row r="257" spans="1:8" x14ac:dyDescent="0.15">
      <c r="A257" s="12"/>
      <c r="B257" s="12"/>
      <c r="E257" s="12"/>
      <c r="F257" s="29"/>
      <c r="H257" s="30"/>
    </row>
    <row r="258" spans="1:8" x14ac:dyDescent="0.15">
      <c r="A258" s="12"/>
      <c r="B258" s="12"/>
      <c r="E258" s="12"/>
      <c r="F258" s="29"/>
      <c r="H258" s="30"/>
    </row>
    <row r="259" spans="1:8" x14ac:dyDescent="0.15">
      <c r="A259" s="12"/>
      <c r="B259" s="12"/>
      <c r="E259" s="12"/>
      <c r="F259" s="29"/>
      <c r="H259" s="30"/>
    </row>
    <row r="260" spans="1:8" x14ac:dyDescent="0.15">
      <c r="A260" s="12"/>
      <c r="B260" s="12"/>
      <c r="E260" s="12"/>
      <c r="F260" s="29"/>
      <c r="H260" s="30"/>
    </row>
    <row r="261" spans="1:8" x14ac:dyDescent="0.15">
      <c r="A261" s="12"/>
      <c r="B261" s="12"/>
      <c r="E261" s="12"/>
      <c r="F261" s="29"/>
      <c r="H261" s="30"/>
    </row>
    <row r="262" spans="1:8" x14ac:dyDescent="0.15">
      <c r="A262" s="12"/>
      <c r="B262" s="12"/>
      <c r="E262" s="12"/>
      <c r="F262" s="29"/>
      <c r="H262" s="30"/>
    </row>
    <row r="263" spans="1:8" x14ac:dyDescent="0.15">
      <c r="A263" s="12"/>
      <c r="B263" s="12"/>
      <c r="E263" s="12"/>
      <c r="F263" s="29"/>
      <c r="H263" s="30"/>
    </row>
    <row r="264" spans="1:8" x14ac:dyDescent="0.15">
      <c r="A264" s="12"/>
      <c r="B264" s="12"/>
      <c r="E264" s="12"/>
      <c r="F264" s="29"/>
      <c r="H264" s="30"/>
    </row>
    <row r="265" spans="1:8" x14ac:dyDescent="0.15">
      <c r="A265" s="12"/>
      <c r="B265" s="12"/>
      <c r="E265" s="12"/>
      <c r="F265" s="29"/>
      <c r="H265" s="30"/>
    </row>
    <row r="266" spans="1:8" x14ac:dyDescent="0.15">
      <c r="A266" s="12"/>
      <c r="B266" s="12"/>
      <c r="E266" s="12"/>
      <c r="F266" s="29"/>
      <c r="H266" s="30"/>
    </row>
    <row r="267" spans="1:8" x14ac:dyDescent="0.15">
      <c r="A267" s="12"/>
      <c r="B267" s="12"/>
      <c r="E267" s="12"/>
      <c r="F267" s="29"/>
      <c r="H267" s="30"/>
    </row>
    <row r="268" spans="1:8" x14ac:dyDescent="0.15">
      <c r="A268" s="12"/>
      <c r="B268" s="12"/>
      <c r="E268" s="12"/>
      <c r="F268" s="29"/>
      <c r="H268" s="30"/>
    </row>
    <row r="269" spans="1:8" x14ac:dyDescent="0.15">
      <c r="A269" s="12"/>
      <c r="B269" s="12"/>
      <c r="E269" s="12"/>
      <c r="F269" s="29"/>
      <c r="H269" s="30"/>
    </row>
    <row r="270" spans="1:8" x14ac:dyDescent="0.15">
      <c r="A270" s="12"/>
      <c r="B270" s="12"/>
      <c r="E270" s="12"/>
      <c r="F270" s="29"/>
      <c r="H270" s="30"/>
    </row>
    <row r="271" spans="1:8" x14ac:dyDescent="0.15">
      <c r="A271" s="12"/>
      <c r="B271" s="12"/>
      <c r="E271" s="12"/>
      <c r="F271" s="29"/>
      <c r="H271" s="30"/>
    </row>
    <row r="272" spans="1:8" x14ac:dyDescent="0.15">
      <c r="A272" s="12"/>
      <c r="B272" s="12"/>
      <c r="E272" s="12"/>
      <c r="F272" s="29"/>
      <c r="H272" s="30"/>
    </row>
    <row r="273" spans="1:8" x14ac:dyDescent="0.15">
      <c r="A273" s="12"/>
      <c r="B273" s="12"/>
      <c r="E273" s="12"/>
      <c r="F273" s="29"/>
      <c r="H273" s="30"/>
    </row>
    <row r="274" spans="1:8" x14ac:dyDescent="0.15">
      <c r="A274" s="12"/>
      <c r="B274" s="12"/>
      <c r="E274" s="12"/>
      <c r="F274" s="29"/>
      <c r="H274" s="30"/>
    </row>
    <row r="275" spans="1:8" x14ac:dyDescent="0.15">
      <c r="A275" s="12"/>
      <c r="B275" s="12"/>
      <c r="E275" s="12"/>
      <c r="F275" s="29"/>
      <c r="H275" s="30"/>
    </row>
    <row r="276" spans="1:8" x14ac:dyDescent="0.15">
      <c r="A276" s="12"/>
      <c r="B276" s="12"/>
      <c r="E276" s="12"/>
      <c r="F276" s="29"/>
      <c r="H276" s="30"/>
    </row>
    <row r="277" spans="1:8" x14ac:dyDescent="0.15">
      <c r="A277" s="12"/>
      <c r="B277" s="12"/>
      <c r="E277" s="12"/>
      <c r="F277" s="29"/>
      <c r="H277" s="30"/>
    </row>
    <row r="278" spans="1:8" x14ac:dyDescent="0.15">
      <c r="A278" s="12"/>
      <c r="B278" s="12"/>
      <c r="E278" s="12"/>
      <c r="F278" s="29"/>
      <c r="H278" s="30"/>
    </row>
    <row r="279" spans="1:8" x14ac:dyDescent="0.15">
      <c r="A279" s="12"/>
      <c r="B279" s="12"/>
      <c r="E279" s="12"/>
      <c r="F279" s="29"/>
      <c r="H279" s="30"/>
    </row>
    <row r="280" spans="1:8" x14ac:dyDescent="0.15">
      <c r="A280" s="12"/>
      <c r="B280" s="12"/>
      <c r="E280" s="12"/>
      <c r="F280" s="29"/>
      <c r="H280" s="30"/>
    </row>
    <row r="281" spans="1:8" x14ac:dyDescent="0.15">
      <c r="A281" s="12"/>
      <c r="B281" s="12"/>
      <c r="E281" s="12"/>
      <c r="F281" s="29"/>
      <c r="H281" s="30"/>
    </row>
    <row r="282" spans="1:8" x14ac:dyDescent="0.15">
      <c r="A282" s="12"/>
      <c r="B282" s="12"/>
      <c r="E282" s="12"/>
      <c r="F282" s="29"/>
      <c r="H282" s="30"/>
    </row>
    <row r="283" spans="1:8" x14ac:dyDescent="0.15">
      <c r="A283" s="12"/>
      <c r="B283" s="12"/>
      <c r="E283" s="12"/>
      <c r="F283" s="29"/>
      <c r="H283" s="30"/>
    </row>
    <row r="284" spans="1:8" x14ac:dyDescent="0.15">
      <c r="A284" s="12"/>
      <c r="B284" s="12"/>
      <c r="E284" s="12"/>
      <c r="F284" s="29"/>
      <c r="H284" s="30"/>
    </row>
    <row r="285" spans="1:8" x14ac:dyDescent="0.15">
      <c r="A285" s="12"/>
      <c r="B285" s="12"/>
      <c r="E285" s="12"/>
      <c r="F285" s="29"/>
      <c r="H285" s="30"/>
    </row>
    <row r="286" spans="1:8" x14ac:dyDescent="0.15">
      <c r="A286" s="12"/>
      <c r="B286" s="12"/>
      <c r="E286" s="12"/>
      <c r="F286" s="29"/>
      <c r="H286" s="30"/>
    </row>
    <row r="287" spans="1:8" x14ac:dyDescent="0.15">
      <c r="A287" s="12"/>
      <c r="B287" s="12"/>
      <c r="E287" s="12"/>
      <c r="F287" s="29"/>
      <c r="H287" s="30"/>
    </row>
    <row r="288" spans="1:8" x14ac:dyDescent="0.15">
      <c r="A288" s="12"/>
      <c r="B288" s="12"/>
      <c r="E288" s="12"/>
      <c r="F288" s="29"/>
      <c r="H288" s="30"/>
    </row>
    <row r="289" spans="1:8" x14ac:dyDescent="0.15">
      <c r="A289" s="12"/>
      <c r="B289" s="12"/>
      <c r="E289" s="12"/>
      <c r="F289" s="29"/>
      <c r="H289" s="30"/>
    </row>
    <row r="290" spans="1:8" x14ac:dyDescent="0.15">
      <c r="A290" s="12"/>
      <c r="B290" s="12"/>
      <c r="E290" s="12"/>
      <c r="F290" s="29"/>
      <c r="H290" s="30"/>
    </row>
    <row r="291" spans="1:8" x14ac:dyDescent="0.15">
      <c r="A291" s="12"/>
      <c r="B291" s="12"/>
      <c r="E291" s="12"/>
      <c r="F291" s="29"/>
      <c r="H291" s="30"/>
    </row>
    <row r="292" spans="1:8" x14ac:dyDescent="0.15">
      <c r="A292" s="12"/>
      <c r="B292" s="12"/>
      <c r="E292" s="12"/>
      <c r="F292" s="29"/>
      <c r="H292" s="30"/>
    </row>
    <row r="293" spans="1:8" x14ac:dyDescent="0.15">
      <c r="A293" s="12"/>
      <c r="B293" s="12"/>
      <c r="E293" s="12"/>
      <c r="F293" s="29"/>
      <c r="H293" s="30"/>
    </row>
    <row r="294" spans="1:8" x14ac:dyDescent="0.15">
      <c r="A294" s="12"/>
      <c r="B294" s="12"/>
      <c r="E294" s="12"/>
      <c r="F294" s="29"/>
      <c r="H294" s="30"/>
    </row>
    <row r="295" spans="1:8" x14ac:dyDescent="0.15">
      <c r="A295" s="12"/>
      <c r="B295" s="12"/>
      <c r="E295" s="12"/>
      <c r="F295" s="29"/>
      <c r="H295" s="30"/>
    </row>
    <row r="296" spans="1:8" x14ac:dyDescent="0.15">
      <c r="A296" s="12"/>
      <c r="B296" s="12"/>
      <c r="E296" s="12"/>
      <c r="F296" s="29"/>
      <c r="H296" s="30"/>
    </row>
    <row r="297" spans="1:8" x14ac:dyDescent="0.15">
      <c r="A297" s="12"/>
      <c r="B297" s="12"/>
      <c r="E297" s="12"/>
      <c r="F297" s="29"/>
      <c r="H297" s="30"/>
    </row>
    <row r="298" spans="1:8" x14ac:dyDescent="0.15">
      <c r="A298" s="12"/>
      <c r="B298" s="12"/>
      <c r="E298" s="12"/>
      <c r="F298" s="29"/>
      <c r="H298" s="30"/>
    </row>
    <row r="299" spans="1:8" x14ac:dyDescent="0.15">
      <c r="A299" s="12"/>
      <c r="B299" s="12"/>
      <c r="E299" s="12"/>
      <c r="F299" s="29"/>
      <c r="H299" s="30"/>
    </row>
    <row r="300" spans="1:8" x14ac:dyDescent="0.15">
      <c r="A300" s="12"/>
      <c r="B300" s="12"/>
      <c r="E300" s="12"/>
      <c r="F300" s="29"/>
      <c r="H300" s="30"/>
    </row>
    <row r="301" spans="1:8" x14ac:dyDescent="0.15">
      <c r="A301" s="12"/>
      <c r="B301" s="12"/>
      <c r="E301" s="12"/>
      <c r="F301" s="29"/>
      <c r="H301" s="30"/>
    </row>
    <row r="302" spans="1:8" x14ac:dyDescent="0.15">
      <c r="A302" s="12"/>
      <c r="B302" s="12"/>
      <c r="E302" s="12"/>
      <c r="F302" s="29"/>
      <c r="H302" s="30"/>
    </row>
    <row r="303" spans="1:8" x14ac:dyDescent="0.15">
      <c r="A303" s="12"/>
      <c r="B303" s="12"/>
      <c r="E303" s="12"/>
      <c r="F303" s="29"/>
      <c r="H303" s="30"/>
    </row>
    <row r="304" spans="1:8" x14ac:dyDescent="0.15">
      <c r="A304" s="12"/>
      <c r="B304" s="12"/>
      <c r="E304" s="12"/>
      <c r="F304" s="29"/>
      <c r="H304" s="30"/>
    </row>
    <row r="305" spans="1:8" x14ac:dyDescent="0.15">
      <c r="A305" s="12"/>
      <c r="B305" s="12"/>
      <c r="E305" s="12"/>
      <c r="F305" s="29"/>
      <c r="H305" s="30"/>
    </row>
    <row r="306" spans="1:8" x14ac:dyDescent="0.15">
      <c r="A306" s="12"/>
      <c r="B306" s="12"/>
      <c r="E306" s="12"/>
      <c r="F306" s="29"/>
      <c r="H306" s="30"/>
    </row>
    <row r="307" spans="1:8" x14ac:dyDescent="0.15">
      <c r="A307" s="12"/>
      <c r="B307" s="12"/>
      <c r="E307" s="12"/>
      <c r="F307" s="29"/>
      <c r="H307" s="30"/>
    </row>
    <row r="308" spans="1:8" x14ac:dyDescent="0.15">
      <c r="A308" s="12"/>
      <c r="B308" s="12"/>
      <c r="E308" s="12"/>
      <c r="F308" s="29"/>
      <c r="H308" s="30"/>
    </row>
    <row r="309" spans="1:8" x14ac:dyDescent="0.15">
      <c r="A309" s="12"/>
      <c r="B309" s="12"/>
      <c r="E309" s="12"/>
      <c r="F309" s="29"/>
      <c r="H309" s="30"/>
    </row>
    <row r="310" spans="1:8" x14ac:dyDescent="0.15">
      <c r="A310" s="12"/>
      <c r="B310" s="12"/>
      <c r="E310" s="12"/>
      <c r="F310" s="29"/>
      <c r="H310" s="30"/>
    </row>
    <row r="311" spans="1:8" x14ac:dyDescent="0.15">
      <c r="A311" s="12"/>
      <c r="B311" s="12"/>
      <c r="E311" s="12"/>
      <c r="F311" s="29"/>
      <c r="H311" s="30"/>
    </row>
    <row r="312" spans="1:8" x14ac:dyDescent="0.15">
      <c r="A312" s="12"/>
      <c r="B312" s="12"/>
      <c r="E312" s="12"/>
      <c r="F312" s="29"/>
      <c r="H312" s="30"/>
    </row>
    <row r="313" spans="1:8" x14ac:dyDescent="0.15">
      <c r="A313" s="12"/>
      <c r="B313" s="12"/>
      <c r="E313" s="12"/>
      <c r="F313" s="29"/>
      <c r="H313" s="30"/>
    </row>
    <row r="314" spans="1:8" x14ac:dyDescent="0.15">
      <c r="A314" s="12"/>
      <c r="B314" s="12"/>
      <c r="E314" s="12"/>
      <c r="F314" s="29"/>
      <c r="H314" s="30"/>
    </row>
    <row r="315" spans="1:8" x14ac:dyDescent="0.15">
      <c r="A315" s="12"/>
      <c r="B315" s="12"/>
      <c r="E315" s="12"/>
      <c r="F315" s="29"/>
      <c r="H315" s="30"/>
    </row>
    <row r="316" spans="1:8" x14ac:dyDescent="0.15">
      <c r="A316" s="12"/>
      <c r="B316" s="12"/>
      <c r="E316" s="12"/>
      <c r="F316" s="29"/>
      <c r="H316" s="30"/>
    </row>
    <row r="317" spans="1:8" x14ac:dyDescent="0.15">
      <c r="A317" s="12"/>
      <c r="B317" s="12"/>
      <c r="E317" s="12"/>
      <c r="F317" s="29"/>
      <c r="H317" s="30"/>
    </row>
    <row r="318" spans="1:8" x14ac:dyDescent="0.15">
      <c r="A318" s="12"/>
      <c r="B318" s="12"/>
      <c r="E318" s="12"/>
      <c r="F318" s="29"/>
      <c r="H318" s="30"/>
    </row>
    <row r="319" spans="1:8" x14ac:dyDescent="0.15">
      <c r="A319" s="12"/>
      <c r="B319" s="12"/>
      <c r="E319" s="12"/>
      <c r="F319" s="29"/>
      <c r="H319" s="30"/>
    </row>
    <row r="320" spans="1:8" x14ac:dyDescent="0.15">
      <c r="A320" s="12"/>
      <c r="B320" s="12"/>
      <c r="E320" s="12"/>
      <c r="F320" s="29"/>
      <c r="H320" s="30"/>
    </row>
    <row r="321" spans="1:8" x14ac:dyDescent="0.15">
      <c r="A321" s="12"/>
      <c r="B321" s="12"/>
      <c r="E321" s="12"/>
      <c r="F321" s="29"/>
      <c r="H321" s="30"/>
    </row>
    <row r="322" spans="1:8" x14ac:dyDescent="0.15">
      <c r="A322" s="12"/>
      <c r="B322" s="12"/>
      <c r="E322" s="12"/>
      <c r="F322" s="29"/>
      <c r="H322" s="30"/>
    </row>
    <row r="323" spans="1:8" x14ac:dyDescent="0.15">
      <c r="A323" s="12"/>
      <c r="B323" s="12"/>
      <c r="E323" s="12"/>
      <c r="F323" s="29"/>
      <c r="H323" s="30"/>
    </row>
    <row r="324" spans="1:8" x14ac:dyDescent="0.15">
      <c r="A324" s="12"/>
      <c r="B324" s="12"/>
      <c r="E324" s="12"/>
      <c r="F324" s="29"/>
      <c r="H324" s="30"/>
    </row>
    <row r="325" spans="1:8" x14ac:dyDescent="0.15">
      <c r="A325" s="12"/>
      <c r="B325" s="12"/>
      <c r="E325" s="12"/>
      <c r="F325" s="29"/>
      <c r="H325" s="30"/>
    </row>
    <row r="326" spans="1:8" x14ac:dyDescent="0.15">
      <c r="A326" s="12"/>
      <c r="B326" s="12"/>
      <c r="E326" s="12"/>
      <c r="F326" s="29"/>
      <c r="H326" s="30"/>
    </row>
    <row r="327" spans="1:8" x14ac:dyDescent="0.15">
      <c r="A327" s="12"/>
      <c r="B327" s="12"/>
      <c r="E327" s="12"/>
      <c r="F327" s="29"/>
      <c r="H327" s="30"/>
    </row>
    <row r="328" spans="1:8" x14ac:dyDescent="0.15">
      <c r="A328" s="12"/>
      <c r="B328" s="12"/>
      <c r="E328" s="12"/>
      <c r="F328" s="29"/>
      <c r="H328" s="30"/>
    </row>
    <row r="329" spans="1:8" x14ac:dyDescent="0.15">
      <c r="A329" s="12"/>
      <c r="B329" s="12"/>
      <c r="E329" s="12"/>
      <c r="F329" s="29"/>
      <c r="H329" s="30"/>
    </row>
    <row r="330" spans="1:8" x14ac:dyDescent="0.15">
      <c r="A330" s="12"/>
      <c r="B330" s="12"/>
      <c r="E330" s="12"/>
      <c r="F330" s="29"/>
      <c r="H330" s="30"/>
    </row>
    <row r="331" spans="1:8" x14ac:dyDescent="0.15">
      <c r="A331" s="12"/>
      <c r="B331" s="12"/>
      <c r="E331" s="12"/>
      <c r="F331" s="29"/>
      <c r="H331" s="30"/>
    </row>
    <row r="332" spans="1:8" x14ac:dyDescent="0.15">
      <c r="A332" s="12"/>
      <c r="B332" s="12"/>
      <c r="E332" s="12"/>
      <c r="F332" s="29"/>
      <c r="H332" s="30"/>
    </row>
    <row r="333" spans="1:8" x14ac:dyDescent="0.15">
      <c r="A333" s="12"/>
      <c r="B333" s="12"/>
      <c r="E333" s="12"/>
      <c r="F333" s="29"/>
      <c r="H333" s="30"/>
    </row>
    <row r="334" spans="1:8" x14ac:dyDescent="0.15">
      <c r="A334" s="12"/>
      <c r="B334" s="12"/>
      <c r="E334" s="12"/>
      <c r="F334" s="29"/>
      <c r="H334" s="30"/>
    </row>
    <row r="335" spans="1:8" x14ac:dyDescent="0.15">
      <c r="A335" s="12"/>
      <c r="B335" s="12"/>
      <c r="E335" s="12"/>
      <c r="F335" s="29"/>
      <c r="H335" s="30"/>
    </row>
    <row r="336" spans="1:8" x14ac:dyDescent="0.15">
      <c r="A336" s="12"/>
      <c r="B336" s="12"/>
      <c r="E336" s="12"/>
      <c r="F336" s="29"/>
      <c r="H336" s="30"/>
    </row>
    <row r="337" spans="1:8" x14ac:dyDescent="0.15">
      <c r="A337" s="12"/>
      <c r="B337" s="12"/>
      <c r="E337" s="12"/>
      <c r="F337" s="29"/>
      <c r="H337" s="30"/>
    </row>
    <row r="338" spans="1:8" x14ac:dyDescent="0.15">
      <c r="A338" s="12"/>
      <c r="B338" s="12"/>
      <c r="E338" s="12"/>
      <c r="F338" s="29"/>
      <c r="H338" s="30"/>
    </row>
    <row r="339" spans="1:8" x14ac:dyDescent="0.15">
      <c r="A339" s="12"/>
      <c r="B339" s="12"/>
      <c r="E339" s="12"/>
      <c r="F339" s="29"/>
      <c r="H339" s="30"/>
    </row>
    <row r="340" spans="1:8" x14ac:dyDescent="0.15">
      <c r="A340" s="12"/>
      <c r="B340" s="12"/>
      <c r="E340" s="12"/>
      <c r="F340" s="29"/>
      <c r="H340" s="30"/>
    </row>
    <row r="341" spans="1:8" x14ac:dyDescent="0.15">
      <c r="A341" s="12"/>
      <c r="B341" s="12"/>
      <c r="E341" s="12"/>
      <c r="F341" s="29"/>
      <c r="H341" s="30"/>
    </row>
    <row r="342" spans="1:8" x14ac:dyDescent="0.15">
      <c r="A342" s="12"/>
      <c r="B342" s="12"/>
      <c r="E342" s="12"/>
      <c r="F342" s="29"/>
      <c r="H342" s="30"/>
    </row>
    <row r="343" spans="1:8" x14ac:dyDescent="0.15">
      <c r="A343" s="12"/>
      <c r="B343" s="12"/>
      <c r="E343" s="12"/>
      <c r="F343" s="29"/>
      <c r="H343" s="30"/>
    </row>
    <row r="344" spans="1:8" x14ac:dyDescent="0.15">
      <c r="A344" s="12"/>
      <c r="B344" s="12"/>
      <c r="E344" s="12"/>
      <c r="F344" s="29"/>
      <c r="H344" s="30"/>
    </row>
    <row r="345" spans="1:8" x14ac:dyDescent="0.15">
      <c r="A345" s="12"/>
      <c r="B345" s="12"/>
      <c r="E345" s="12"/>
      <c r="F345" s="29"/>
      <c r="H345" s="30"/>
    </row>
    <row r="346" spans="1:8" x14ac:dyDescent="0.15">
      <c r="A346" s="12"/>
      <c r="B346" s="12"/>
      <c r="E346" s="12"/>
      <c r="F346" s="29"/>
      <c r="H346" s="30"/>
    </row>
    <row r="347" spans="1:8" x14ac:dyDescent="0.15">
      <c r="A347" s="12"/>
      <c r="B347" s="12"/>
      <c r="E347" s="12"/>
      <c r="F347" s="29"/>
      <c r="H347" s="30"/>
    </row>
    <row r="348" spans="1:8" x14ac:dyDescent="0.15">
      <c r="A348" s="12"/>
      <c r="B348" s="12"/>
      <c r="E348" s="12"/>
      <c r="F348" s="29"/>
      <c r="H348" s="30"/>
    </row>
    <row r="349" spans="1:8" x14ac:dyDescent="0.15">
      <c r="A349" s="12"/>
      <c r="B349" s="12"/>
      <c r="E349" s="12"/>
      <c r="F349" s="29"/>
      <c r="H349" s="30"/>
    </row>
    <row r="350" spans="1:8" x14ac:dyDescent="0.15">
      <c r="A350" s="12"/>
      <c r="B350" s="12"/>
      <c r="E350" s="12"/>
      <c r="F350" s="29"/>
      <c r="H350" s="30"/>
    </row>
    <row r="351" spans="1:8" x14ac:dyDescent="0.15">
      <c r="A351" s="12"/>
      <c r="B351" s="12"/>
      <c r="E351" s="12"/>
      <c r="F351" s="29"/>
      <c r="H351" s="30"/>
    </row>
    <row r="352" spans="1:8" x14ac:dyDescent="0.15">
      <c r="A352" s="12"/>
      <c r="B352" s="12"/>
      <c r="E352" s="12"/>
      <c r="F352" s="29"/>
      <c r="H352" s="30"/>
    </row>
    <row r="353" spans="1:8" x14ac:dyDescent="0.15">
      <c r="A353" s="12"/>
      <c r="B353" s="12"/>
      <c r="E353" s="12"/>
      <c r="F353" s="29"/>
      <c r="H353" s="30"/>
    </row>
    <row r="354" spans="1:8" x14ac:dyDescent="0.15">
      <c r="A354" s="12"/>
      <c r="B354" s="12"/>
      <c r="E354" s="12"/>
      <c r="F354" s="29"/>
      <c r="H354" s="30"/>
    </row>
    <row r="355" spans="1:8" x14ac:dyDescent="0.15">
      <c r="A355" s="12"/>
      <c r="B355" s="12"/>
      <c r="E355" s="12"/>
      <c r="F355" s="29"/>
      <c r="H355" s="30"/>
    </row>
    <row r="356" spans="1:8" x14ac:dyDescent="0.15">
      <c r="A356" s="12"/>
      <c r="B356" s="12"/>
      <c r="E356" s="12"/>
      <c r="F356" s="29"/>
      <c r="H356" s="30"/>
    </row>
    <row r="357" spans="1:8" x14ac:dyDescent="0.15">
      <c r="A357" s="12"/>
      <c r="B357" s="12"/>
      <c r="E357" s="12"/>
      <c r="F357" s="29"/>
      <c r="H357" s="30"/>
    </row>
    <row r="358" spans="1:8" x14ac:dyDescent="0.15">
      <c r="A358" s="12"/>
      <c r="B358" s="12"/>
      <c r="E358" s="12"/>
      <c r="F358" s="29"/>
      <c r="H358" s="30"/>
    </row>
    <row r="359" spans="1:8" x14ac:dyDescent="0.15">
      <c r="A359" s="12"/>
      <c r="B359" s="12"/>
      <c r="E359" s="12"/>
      <c r="F359" s="29"/>
      <c r="H359" s="30"/>
    </row>
    <row r="360" spans="1:8" x14ac:dyDescent="0.15">
      <c r="A360" s="12"/>
      <c r="B360" s="12"/>
      <c r="E360" s="12"/>
      <c r="F360" s="29"/>
      <c r="H360" s="30"/>
    </row>
    <row r="361" spans="1:8" x14ac:dyDescent="0.15">
      <c r="A361" s="12"/>
      <c r="B361" s="12"/>
      <c r="E361" s="12"/>
      <c r="F361" s="29"/>
      <c r="H361" s="30"/>
    </row>
    <row r="362" spans="1:8" x14ac:dyDescent="0.15">
      <c r="A362" s="12"/>
      <c r="B362" s="12"/>
      <c r="E362" s="12"/>
      <c r="F362" s="29"/>
      <c r="H362" s="30"/>
    </row>
    <row r="363" spans="1:8" x14ac:dyDescent="0.15">
      <c r="A363" s="12"/>
      <c r="B363" s="12"/>
      <c r="E363" s="12"/>
      <c r="F363" s="29"/>
      <c r="H363" s="30"/>
    </row>
    <row r="364" spans="1:8" x14ac:dyDescent="0.15">
      <c r="A364" s="12"/>
      <c r="B364" s="12"/>
      <c r="E364" s="12"/>
      <c r="F364" s="29"/>
      <c r="H364" s="30"/>
    </row>
    <row r="365" spans="1:8" x14ac:dyDescent="0.15">
      <c r="A365" s="12"/>
      <c r="B365" s="12"/>
      <c r="E365" s="12"/>
      <c r="F365" s="29"/>
      <c r="H365" s="30"/>
    </row>
    <row r="366" spans="1:8" x14ac:dyDescent="0.15">
      <c r="A366" s="12"/>
      <c r="B366" s="12"/>
      <c r="E366" s="12"/>
      <c r="F366" s="29"/>
      <c r="H366" s="30"/>
    </row>
    <row r="367" spans="1:8" x14ac:dyDescent="0.15">
      <c r="A367" s="12"/>
      <c r="B367" s="12"/>
      <c r="E367" s="12"/>
      <c r="F367" s="29"/>
      <c r="H367" s="30"/>
    </row>
    <row r="368" spans="1:8" x14ac:dyDescent="0.15">
      <c r="A368" s="12"/>
      <c r="B368" s="12"/>
      <c r="E368" s="12"/>
      <c r="F368" s="29"/>
      <c r="H368" s="30"/>
    </row>
    <row r="369" spans="1:8" x14ac:dyDescent="0.15">
      <c r="A369" s="12"/>
      <c r="B369" s="12"/>
      <c r="E369" s="12"/>
      <c r="F369" s="29"/>
      <c r="H369" s="30"/>
    </row>
    <row r="370" spans="1:8" x14ac:dyDescent="0.15">
      <c r="A370" s="12"/>
      <c r="B370" s="12"/>
      <c r="E370" s="12"/>
      <c r="F370" s="29"/>
      <c r="H370" s="30"/>
    </row>
    <row r="371" spans="1:8" x14ac:dyDescent="0.15">
      <c r="A371" s="12"/>
      <c r="B371" s="12"/>
      <c r="E371" s="12"/>
      <c r="F371" s="29"/>
      <c r="H371" s="30"/>
    </row>
    <row r="372" spans="1:8" x14ac:dyDescent="0.15">
      <c r="A372" s="12"/>
      <c r="B372" s="12"/>
      <c r="E372" s="12"/>
      <c r="F372" s="29"/>
      <c r="H372" s="30"/>
    </row>
    <row r="373" spans="1:8" x14ac:dyDescent="0.15">
      <c r="A373" s="12"/>
      <c r="B373" s="12"/>
      <c r="E373" s="12"/>
      <c r="F373" s="29"/>
      <c r="H373" s="30"/>
    </row>
    <row r="374" spans="1:8" x14ac:dyDescent="0.15">
      <c r="A374" s="12"/>
      <c r="B374" s="12"/>
      <c r="E374" s="12"/>
      <c r="F374" s="29"/>
      <c r="H374" s="30"/>
    </row>
    <row r="375" spans="1:8" x14ac:dyDescent="0.15">
      <c r="A375" s="12"/>
      <c r="B375" s="12"/>
      <c r="E375" s="12"/>
      <c r="F375" s="29"/>
      <c r="H375" s="30"/>
    </row>
    <row r="376" spans="1:8" x14ac:dyDescent="0.15">
      <c r="A376" s="12"/>
      <c r="B376" s="12"/>
      <c r="E376" s="12"/>
      <c r="F376" s="29"/>
      <c r="H376" s="30"/>
    </row>
    <row r="377" spans="1:8" x14ac:dyDescent="0.15">
      <c r="A377" s="12"/>
      <c r="B377" s="12"/>
      <c r="E377" s="12"/>
      <c r="F377" s="29"/>
      <c r="H377" s="30"/>
    </row>
    <row r="378" spans="1:8" x14ac:dyDescent="0.15">
      <c r="A378" s="12"/>
      <c r="B378" s="12"/>
      <c r="E378" s="12"/>
      <c r="F378" s="29"/>
      <c r="H378" s="30"/>
    </row>
    <row r="379" spans="1:8" x14ac:dyDescent="0.15">
      <c r="A379" s="12"/>
      <c r="B379" s="12"/>
      <c r="E379" s="12"/>
      <c r="F379" s="29"/>
      <c r="H379" s="30"/>
    </row>
    <row r="380" spans="1:8" x14ac:dyDescent="0.15">
      <c r="A380" s="12"/>
      <c r="B380" s="12"/>
      <c r="E380" s="12"/>
      <c r="F380" s="29"/>
      <c r="H380" s="30"/>
    </row>
    <row r="381" spans="1:8" x14ac:dyDescent="0.15">
      <c r="A381" s="12"/>
      <c r="B381" s="12"/>
      <c r="E381" s="12"/>
      <c r="F381" s="29"/>
      <c r="H381" s="30"/>
    </row>
    <row r="382" spans="1:8" x14ac:dyDescent="0.15">
      <c r="A382" s="12"/>
      <c r="B382" s="12"/>
      <c r="E382" s="12"/>
      <c r="F382" s="29"/>
      <c r="H382" s="30"/>
    </row>
    <row r="383" spans="1:8" x14ac:dyDescent="0.15">
      <c r="A383" s="12"/>
      <c r="B383" s="12"/>
      <c r="E383" s="12"/>
      <c r="F383" s="29"/>
      <c r="H383" s="30"/>
    </row>
    <row r="384" spans="1:8" x14ac:dyDescent="0.15">
      <c r="A384" s="12"/>
      <c r="B384" s="12"/>
      <c r="E384" s="12"/>
      <c r="F384" s="29"/>
      <c r="H384" s="30"/>
    </row>
    <row r="385" spans="1:8" x14ac:dyDescent="0.15">
      <c r="A385" s="12"/>
      <c r="B385" s="12"/>
      <c r="E385" s="12"/>
      <c r="F385" s="29"/>
      <c r="H385" s="30"/>
    </row>
    <row r="386" spans="1:8" x14ac:dyDescent="0.15">
      <c r="A386" s="12"/>
      <c r="B386" s="12"/>
      <c r="E386" s="12"/>
      <c r="F386" s="29"/>
      <c r="H386" s="30"/>
    </row>
    <row r="387" spans="1:8" x14ac:dyDescent="0.15">
      <c r="A387" s="12"/>
      <c r="B387" s="12"/>
      <c r="E387" s="12"/>
      <c r="F387" s="29"/>
      <c r="H387" s="30"/>
    </row>
    <row r="388" spans="1:8" x14ac:dyDescent="0.15">
      <c r="A388" s="12"/>
      <c r="B388" s="12"/>
      <c r="E388" s="12"/>
      <c r="F388" s="29"/>
      <c r="H388" s="30"/>
    </row>
    <row r="389" spans="1:8" x14ac:dyDescent="0.15">
      <c r="A389" s="12"/>
      <c r="B389" s="12"/>
      <c r="E389" s="12"/>
      <c r="F389" s="29"/>
      <c r="H389" s="30"/>
    </row>
    <row r="390" spans="1:8" x14ac:dyDescent="0.15">
      <c r="A390" s="12"/>
      <c r="B390" s="12"/>
      <c r="E390" s="12"/>
      <c r="F390" s="29"/>
      <c r="H390" s="30"/>
    </row>
    <row r="391" spans="1:8" x14ac:dyDescent="0.15">
      <c r="A391" s="12"/>
      <c r="B391" s="12"/>
      <c r="E391" s="12"/>
      <c r="F391" s="29"/>
      <c r="H391" s="30"/>
    </row>
    <row r="392" spans="1:8" x14ac:dyDescent="0.15">
      <c r="A392" s="12"/>
      <c r="B392" s="12"/>
      <c r="E392" s="12"/>
      <c r="F392" s="29"/>
      <c r="H392" s="30"/>
    </row>
    <row r="393" spans="1:8" x14ac:dyDescent="0.15">
      <c r="A393" s="12"/>
      <c r="B393" s="12"/>
      <c r="E393" s="12"/>
      <c r="F393" s="29"/>
      <c r="H393" s="30"/>
    </row>
    <row r="394" spans="1:8" x14ac:dyDescent="0.15">
      <c r="A394" s="12"/>
      <c r="B394" s="12"/>
      <c r="E394" s="12"/>
      <c r="F394" s="29"/>
      <c r="H394" s="30"/>
    </row>
    <row r="395" spans="1:8" x14ac:dyDescent="0.15">
      <c r="A395" s="12"/>
      <c r="B395" s="12"/>
      <c r="E395" s="12"/>
      <c r="F395" s="29"/>
      <c r="H395" s="30"/>
    </row>
    <row r="396" spans="1:8" x14ac:dyDescent="0.15">
      <c r="A396" s="12"/>
      <c r="B396" s="12"/>
      <c r="E396" s="12"/>
      <c r="F396" s="29"/>
      <c r="H396" s="30"/>
    </row>
    <row r="397" spans="1:8" x14ac:dyDescent="0.15">
      <c r="A397" s="12"/>
      <c r="B397" s="12"/>
      <c r="E397" s="12"/>
      <c r="F397" s="29"/>
      <c r="H397" s="30"/>
    </row>
    <row r="398" spans="1:8" x14ac:dyDescent="0.15">
      <c r="A398" s="12"/>
      <c r="B398" s="12"/>
      <c r="E398" s="12"/>
      <c r="F398" s="29"/>
      <c r="H398" s="30"/>
    </row>
    <row r="399" spans="1:8" x14ac:dyDescent="0.15">
      <c r="A399" s="12"/>
      <c r="B399" s="12"/>
      <c r="E399" s="12"/>
      <c r="F399" s="29"/>
      <c r="H399" s="30"/>
    </row>
    <row r="400" spans="1:8" x14ac:dyDescent="0.15">
      <c r="A400" s="12"/>
      <c r="B400" s="12"/>
      <c r="E400" s="12"/>
      <c r="F400" s="29"/>
      <c r="H400" s="30"/>
    </row>
    <row r="401" spans="1:8" x14ac:dyDescent="0.15">
      <c r="A401" s="12"/>
      <c r="B401" s="12"/>
      <c r="E401" s="12"/>
      <c r="F401" s="29"/>
      <c r="H401" s="30"/>
    </row>
    <row r="402" spans="1:8" x14ac:dyDescent="0.15">
      <c r="A402" s="12"/>
      <c r="B402" s="12"/>
      <c r="E402" s="12"/>
      <c r="F402" s="29"/>
      <c r="H402" s="30"/>
    </row>
    <row r="403" spans="1:8" x14ac:dyDescent="0.15">
      <c r="A403" s="12"/>
      <c r="B403" s="12"/>
      <c r="E403" s="12"/>
      <c r="F403" s="29"/>
      <c r="H403" s="30"/>
    </row>
    <row r="404" spans="1:8" x14ac:dyDescent="0.15">
      <c r="A404" s="12"/>
      <c r="B404" s="12"/>
      <c r="E404" s="12"/>
      <c r="F404" s="29"/>
      <c r="H404" s="30"/>
    </row>
    <row r="405" spans="1:8" x14ac:dyDescent="0.15">
      <c r="A405" s="12"/>
      <c r="B405" s="12"/>
      <c r="E405" s="12"/>
      <c r="F405" s="29"/>
      <c r="H405" s="30"/>
    </row>
    <row r="406" spans="1:8" x14ac:dyDescent="0.15">
      <c r="A406" s="12"/>
      <c r="B406" s="12"/>
      <c r="E406" s="12"/>
      <c r="F406" s="29"/>
      <c r="H406" s="30"/>
    </row>
    <row r="407" spans="1:8" x14ac:dyDescent="0.15">
      <c r="A407" s="12"/>
      <c r="B407" s="12"/>
      <c r="E407" s="12"/>
      <c r="F407" s="29"/>
      <c r="H407" s="30"/>
    </row>
    <row r="408" spans="1:8" x14ac:dyDescent="0.15">
      <c r="A408" s="12"/>
      <c r="B408" s="12"/>
      <c r="E408" s="12"/>
      <c r="F408" s="29"/>
      <c r="H408" s="30"/>
    </row>
    <row r="409" spans="1:8" x14ac:dyDescent="0.15">
      <c r="A409" s="12"/>
      <c r="B409" s="12"/>
      <c r="E409" s="12"/>
      <c r="F409" s="29"/>
      <c r="H409" s="30"/>
    </row>
    <row r="410" spans="1:8" x14ac:dyDescent="0.15">
      <c r="A410" s="12"/>
      <c r="B410" s="12"/>
      <c r="E410" s="12"/>
      <c r="F410" s="29"/>
      <c r="H410" s="30"/>
    </row>
    <row r="411" spans="1:8" x14ac:dyDescent="0.15">
      <c r="A411" s="12"/>
      <c r="B411" s="12"/>
      <c r="E411" s="12"/>
      <c r="F411" s="29"/>
      <c r="H411" s="30"/>
    </row>
    <row r="412" spans="1:8" x14ac:dyDescent="0.15">
      <c r="A412" s="12"/>
      <c r="B412" s="12"/>
      <c r="E412" s="12"/>
      <c r="F412" s="29"/>
      <c r="H412" s="30"/>
    </row>
    <row r="413" spans="1:8" x14ac:dyDescent="0.15">
      <c r="A413" s="12"/>
      <c r="B413" s="12"/>
      <c r="E413" s="12"/>
      <c r="F413" s="29"/>
      <c r="H413" s="30"/>
    </row>
    <row r="414" spans="1:8" x14ac:dyDescent="0.15">
      <c r="A414" s="12"/>
      <c r="B414" s="12"/>
      <c r="E414" s="12"/>
      <c r="F414" s="29"/>
      <c r="H414" s="30"/>
    </row>
    <row r="415" spans="1:8" x14ac:dyDescent="0.15">
      <c r="A415" s="12"/>
      <c r="B415" s="12"/>
      <c r="E415" s="12"/>
      <c r="F415" s="29"/>
      <c r="H415" s="30"/>
    </row>
    <row r="416" spans="1:8" x14ac:dyDescent="0.15">
      <c r="A416" s="12"/>
      <c r="B416" s="12"/>
      <c r="E416" s="12"/>
      <c r="F416" s="29"/>
      <c r="H416" s="30"/>
    </row>
    <row r="417" spans="1:8" x14ac:dyDescent="0.15">
      <c r="A417" s="12"/>
      <c r="B417" s="12"/>
      <c r="E417" s="12"/>
      <c r="F417" s="29"/>
      <c r="H417" s="30"/>
    </row>
  </sheetData>
  <mergeCells count="24">
    <mergeCell ref="B42:D42"/>
    <mergeCell ref="B13:E13"/>
    <mergeCell ref="B14:E14"/>
    <mergeCell ref="B15:H15"/>
    <mergeCell ref="B3:D3"/>
    <mergeCell ref="B7:E7"/>
    <mergeCell ref="B8:E8"/>
    <mergeCell ref="B9:E9"/>
    <mergeCell ref="B57:E57"/>
    <mergeCell ref="B59:C59"/>
    <mergeCell ref="B5:E5"/>
    <mergeCell ref="B6:H6"/>
    <mergeCell ref="B28:H28"/>
    <mergeCell ref="B29:D29"/>
    <mergeCell ref="B41:D41"/>
    <mergeCell ref="B53:D53"/>
    <mergeCell ref="C55:H55"/>
    <mergeCell ref="C56:H56"/>
    <mergeCell ref="B16:D16"/>
    <mergeCell ref="B20:D20"/>
    <mergeCell ref="B24:D24"/>
    <mergeCell ref="B10:E10"/>
    <mergeCell ref="B11:E11"/>
    <mergeCell ref="B12:E12"/>
  </mergeCells>
  <pageMargins left="0.2" right="0.19" top="0.23" bottom="0.16" header="0.17" footer="0.16"/>
  <pageSetup paperSize="9" orientation="portrait" r:id="rId1"/>
  <headerFooter alignWithMargins="0"/>
  <ignoredErrors>
    <ignoredError sqref="F27:G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98"/>
  <sheetViews>
    <sheetView topLeftCell="A23" workbookViewId="0">
      <selection activeCell="Q23" sqref="Q1:R1048576"/>
    </sheetView>
  </sheetViews>
  <sheetFormatPr defaultRowHeight="14.25" x14ac:dyDescent="0.2"/>
  <cols>
    <col min="1" max="1" width="4.140625" style="4" customWidth="1"/>
    <col min="2" max="2" width="3.7109375" style="4" customWidth="1"/>
    <col min="3" max="4" width="6.28515625" style="4" customWidth="1"/>
    <col min="5" max="5" width="20" style="4" customWidth="1"/>
    <col min="6" max="7" width="10.42578125" style="4" customWidth="1"/>
    <col min="8" max="11" width="8.5703125" style="4" customWidth="1"/>
    <col min="12" max="14" width="8.42578125" style="4" customWidth="1"/>
    <col min="15" max="15" width="9.28515625" style="4" bestFit="1" customWidth="1"/>
    <col min="16" max="16" width="10.28515625" style="4" bestFit="1" customWidth="1"/>
    <col min="17" max="45" width="9.140625" style="4"/>
    <col min="46" max="16384" width="9.140625" style="1"/>
  </cols>
  <sheetData>
    <row r="2" spans="1:45" ht="15.75" x14ac:dyDescent="0.25">
      <c r="A2" s="260" t="s">
        <v>182</v>
      </c>
      <c r="B2" s="260"/>
      <c r="C2" s="241" t="s">
        <v>180</v>
      </c>
      <c r="D2" s="241"/>
      <c r="E2" s="241"/>
      <c r="F2" s="241"/>
      <c r="G2" s="241"/>
      <c r="H2" s="95"/>
      <c r="I2" s="95"/>
      <c r="J2" s="95"/>
      <c r="K2" s="95"/>
      <c r="L2" s="95"/>
      <c r="M2" s="95"/>
      <c r="N2" s="95"/>
      <c r="O2" s="95"/>
      <c r="P2" s="95"/>
    </row>
    <row r="3" spans="1:45" ht="17.25" x14ac:dyDescent="0.25">
      <c r="A3" s="96"/>
      <c r="B3" s="96"/>
      <c r="C3" s="97" t="s">
        <v>184</v>
      </c>
      <c r="D3" s="95"/>
      <c r="E3" s="95"/>
      <c r="F3" s="98"/>
      <c r="G3" s="98"/>
      <c r="H3" s="95"/>
      <c r="I3" s="95"/>
      <c r="J3" s="95"/>
      <c r="K3" s="95"/>
      <c r="L3" s="95"/>
      <c r="M3" s="95"/>
      <c r="N3" s="95"/>
      <c r="O3" s="95"/>
      <c r="P3" s="95"/>
    </row>
    <row r="4" spans="1:45" s="2" customFormat="1" ht="15.75" customHeight="1" x14ac:dyDescent="0.25">
      <c r="A4" s="261" t="s">
        <v>2</v>
      </c>
      <c r="B4" s="262"/>
      <c r="C4" s="249" t="s">
        <v>3</v>
      </c>
      <c r="D4" s="250"/>
      <c r="E4" s="251"/>
      <c r="F4" s="248" t="s">
        <v>4</v>
      </c>
      <c r="G4" s="248"/>
      <c r="H4" s="244" t="s">
        <v>5</v>
      </c>
      <c r="I4" s="244"/>
      <c r="J4" s="244"/>
      <c r="K4" s="244"/>
      <c r="L4" s="244" t="s">
        <v>10</v>
      </c>
      <c r="M4" s="244"/>
      <c r="N4" s="244"/>
      <c r="O4" s="244" t="s">
        <v>13</v>
      </c>
      <c r="P4" s="244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5" spans="1:45" s="2" customFormat="1" ht="15.75" x14ac:dyDescent="0.25">
      <c r="A5" s="263"/>
      <c r="B5" s="264"/>
      <c r="C5" s="252"/>
      <c r="D5" s="253"/>
      <c r="E5" s="254"/>
      <c r="F5" s="248"/>
      <c r="G5" s="248"/>
      <c r="H5" s="244">
        <v>2018</v>
      </c>
      <c r="I5" s="244"/>
      <c r="J5" s="244"/>
      <c r="K5" s="244"/>
      <c r="L5" s="99">
        <v>2018</v>
      </c>
      <c r="M5" s="244">
        <v>2019</v>
      </c>
      <c r="N5" s="244"/>
      <c r="O5" s="245" t="s">
        <v>14</v>
      </c>
      <c r="P5" s="245" t="s">
        <v>15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</row>
    <row r="6" spans="1:45" s="2" customFormat="1" ht="15.75" x14ac:dyDescent="0.25">
      <c r="A6" s="265"/>
      <c r="B6" s="266"/>
      <c r="C6" s="255"/>
      <c r="D6" s="256"/>
      <c r="E6" s="257"/>
      <c r="F6" s="100">
        <v>2017</v>
      </c>
      <c r="G6" s="100">
        <v>2018</v>
      </c>
      <c r="H6" s="100" t="s">
        <v>6</v>
      </c>
      <c r="I6" s="100" t="s">
        <v>7</v>
      </c>
      <c r="J6" s="100" t="s">
        <v>8</v>
      </c>
      <c r="K6" s="100" t="s">
        <v>9</v>
      </c>
      <c r="L6" s="100" t="s">
        <v>11</v>
      </c>
      <c r="M6" s="100" t="s">
        <v>12</v>
      </c>
      <c r="N6" s="100" t="s">
        <v>11</v>
      </c>
      <c r="O6" s="245"/>
      <c r="P6" s="245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s="3" customFormat="1" ht="15" customHeight="1" x14ac:dyDescent="0.2">
      <c r="A7" s="258">
        <v>3</v>
      </c>
      <c r="B7" s="259"/>
      <c r="C7" s="246" t="s">
        <v>17</v>
      </c>
      <c r="D7" s="246"/>
      <c r="E7" s="247"/>
      <c r="F7" s="101">
        <v>33259.489000000001</v>
      </c>
      <c r="G7" s="102">
        <v>33836.112999999998</v>
      </c>
      <c r="H7" s="103">
        <v>5944.3090000000002</v>
      </c>
      <c r="I7" s="104">
        <v>5549.3980000000001</v>
      </c>
      <c r="J7" s="104">
        <v>14486.76</v>
      </c>
      <c r="K7" s="105">
        <v>7855.6450000000004</v>
      </c>
      <c r="L7" s="103">
        <v>1791.5360000000001</v>
      </c>
      <c r="M7" s="104">
        <v>4870.9750000000004</v>
      </c>
      <c r="N7" s="104">
        <v>1684.671</v>
      </c>
      <c r="O7" s="106">
        <f>N7/M7*100-100</f>
        <v>-65.414090608143141</v>
      </c>
      <c r="P7" s="106">
        <f>N7/L7*100-100</f>
        <v>-5.9649931678738284</v>
      </c>
      <c r="Q7" s="42"/>
      <c r="R7" s="5"/>
      <c r="S7" s="5">
        <f>N7/N40*100</f>
        <v>22.758480101286231</v>
      </c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</row>
    <row r="8" spans="1:45" s="3" customFormat="1" ht="15" customHeight="1" x14ac:dyDescent="0.2">
      <c r="A8" s="258">
        <v>27</v>
      </c>
      <c r="B8" s="259"/>
      <c r="C8" s="242" t="s">
        <v>18</v>
      </c>
      <c r="D8" s="242"/>
      <c r="E8" s="243"/>
      <c r="F8" s="101">
        <v>32617.327000000001</v>
      </c>
      <c r="G8" s="102">
        <v>30663.17</v>
      </c>
      <c r="H8" s="101">
        <v>5848.1270000000004</v>
      </c>
      <c r="I8" s="107">
        <v>7727.4719999999998</v>
      </c>
      <c r="J8" s="107">
        <v>7775.86</v>
      </c>
      <c r="K8" s="102">
        <v>9311.7119999999995</v>
      </c>
      <c r="L8" s="101">
        <v>1818.09</v>
      </c>
      <c r="M8" s="107">
        <v>2774.6210000000001</v>
      </c>
      <c r="N8" s="107">
        <v>1450.672</v>
      </c>
      <c r="O8" s="108">
        <f t="shared" ref="O8:O40" si="0">N8/M8*100-100</f>
        <v>-47.716390815178002</v>
      </c>
      <c r="P8" s="108">
        <f t="shared" ref="P8:P40" si="1">N8/L8*100-100</f>
        <v>-20.209010555033018</v>
      </c>
      <c r="Q8" s="42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  <row r="9" spans="1:45" s="3" customFormat="1" ht="15" customHeight="1" x14ac:dyDescent="0.2">
      <c r="A9" s="258">
        <v>20</v>
      </c>
      <c r="B9" s="259"/>
      <c r="C9" s="242" t="s">
        <v>19</v>
      </c>
      <c r="D9" s="242"/>
      <c r="E9" s="243"/>
      <c r="F9" s="101">
        <v>4352.1170000000002</v>
      </c>
      <c r="G9" s="102">
        <v>10257.606</v>
      </c>
      <c r="H9" s="101">
        <v>1138.79</v>
      </c>
      <c r="I9" s="107">
        <v>1973.8579999999999</v>
      </c>
      <c r="J9" s="107">
        <v>3013.2570000000001</v>
      </c>
      <c r="K9" s="102">
        <v>4131.701</v>
      </c>
      <c r="L9" s="101">
        <v>315.98599999999999</v>
      </c>
      <c r="M9" s="107">
        <v>1666.096</v>
      </c>
      <c r="N9" s="107">
        <v>1492.7850000000001</v>
      </c>
      <c r="O9" s="108">
        <f t="shared" si="0"/>
        <v>-10.402221720717165</v>
      </c>
      <c r="P9" s="108">
        <f t="shared" si="1"/>
        <v>372.42124651092138</v>
      </c>
      <c r="Q9" s="42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</row>
    <row r="10" spans="1:45" s="3" customFormat="1" ht="15" customHeight="1" x14ac:dyDescent="0.2">
      <c r="A10" s="258">
        <v>7</v>
      </c>
      <c r="B10" s="259"/>
      <c r="C10" s="242" t="s">
        <v>20</v>
      </c>
      <c r="D10" s="242"/>
      <c r="E10" s="243"/>
      <c r="F10" s="101">
        <v>10862.959000000001</v>
      </c>
      <c r="G10" s="102">
        <v>7385.8869999999997</v>
      </c>
      <c r="H10" s="101">
        <v>1414.33</v>
      </c>
      <c r="I10" s="107">
        <v>1966.5540000000001</v>
      </c>
      <c r="J10" s="107">
        <v>1849.9690000000001</v>
      </c>
      <c r="K10" s="102">
        <v>2155.0340000000001</v>
      </c>
      <c r="L10" s="101">
        <v>278.83699999999999</v>
      </c>
      <c r="M10" s="107">
        <v>536.43700000000001</v>
      </c>
      <c r="N10" s="107">
        <v>683.096</v>
      </c>
      <c r="O10" s="108">
        <f t="shared" si="0"/>
        <v>27.339463907224882</v>
      </c>
      <c r="P10" s="108">
        <f t="shared" si="1"/>
        <v>144.9804007359138</v>
      </c>
      <c r="Q10" s="42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</row>
    <row r="11" spans="1:45" s="3" customFormat="1" ht="15" customHeight="1" x14ac:dyDescent="0.2">
      <c r="A11" s="258">
        <v>22</v>
      </c>
      <c r="B11" s="259"/>
      <c r="C11" s="242" t="s">
        <v>16</v>
      </c>
      <c r="D11" s="242"/>
      <c r="E11" s="243"/>
      <c r="F11" s="101">
        <v>5316.4570000000003</v>
      </c>
      <c r="G11" s="102">
        <v>7340.549</v>
      </c>
      <c r="H11" s="101">
        <v>1621.915</v>
      </c>
      <c r="I11" s="107">
        <v>1810.991</v>
      </c>
      <c r="J11" s="107">
        <v>1698.9780000000001</v>
      </c>
      <c r="K11" s="102">
        <v>2208.665</v>
      </c>
      <c r="L11" s="101">
        <v>545.31799999999998</v>
      </c>
      <c r="M11" s="107">
        <v>38.715000000000003</v>
      </c>
      <c r="N11" s="107">
        <v>284.12099999999998</v>
      </c>
      <c r="O11" s="108">
        <f t="shared" si="0"/>
        <v>633.87834172801229</v>
      </c>
      <c r="P11" s="108">
        <f t="shared" si="1"/>
        <v>-47.898107159492262</v>
      </c>
      <c r="Q11" s="4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</row>
    <row r="12" spans="1:45" s="3" customFormat="1" ht="15" customHeight="1" x14ac:dyDescent="0.2">
      <c r="A12" s="258">
        <v>2</v>
      </c>
      <c r="B12" s="259"/>
      <c r="C12" s="242" t="s">
        <v>21</v>
      </c>
      <c r="D12" s="242"/>
      <c r="E12" s="243"/>
      <c r="F12" s="101">
        <v>705.60900000000004</v>
      </c>
      <c r="G12" s="102">
        <v>4845.58</v>
      </c>
      <c r="H12" s="101">
        <v>574.55499999999995</v>
      </c>
      <c r="I12" s="107">
        <v>347.92599999999999</v>
      </c>
      <c r="J12" s="107">
        <v>374.96100000000001</v>
      </c>
      <c r="K12" s="102">
        <v>350.54899999999998</v>
      </c>
      <c r="L12" s="101">
        <v>96.13</v>
      </c>
      <c r="M12" s="107">
        <v>63.305999999999997</v>
      </c>
      <c r="N12" s="107">
        <v>80.328000000000003</v>
      </c>
      <c r="O12" s="108">
        <f t="shared" si="0"/>
        <v>26.888446592740038</v>
      </c>
      <c r="P12" s="108">
        <f t="shared" si="1"/>
        <v>-16.438156662852379</v>
      </c>
      <c r="Q12" s="4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</row>
    <row r="13" spans="1:45" s="3" customFormat="1" ht="15" customHeight="1" x14ac:dyDescent="0.2">
      <c r="A13" s="258">
        <v>39</v>
      </c>
      <c r="B13" s="259"/>
      <c r="C13" s="242" t="s">
        <v>22</v>
      </c>
      <c r="D13" s="242"/>
      <c r="E13" s="243"/>
      <c r="F13" s="101">
        <v>1111.981</v>
      </c>
      <c r="G13" s="102">
        <v>3676.645</v>
      </c>
      <c r="H13" s="101">
        <v>24.109000000000002</v>
      </c>
      <c r="I13" s="107">
        <v>866.09400000000005</v>
      </c>
      <c r="J13" s="107">
        <v>539.65700000000004</v>
      </c>
      <c r="K13" s="102">
        <v>2246.7849999999999</v>
      </c>
      <c r="L13" s="101">
        <v>0.151</v>
      </c>
      <c r="M13" s="107">
        <v>65.406999999999996</v>
      </c>
      <c r="N13" s="107">
        <v>9.2149999999999999</v>
      </c>
      <c r="O13" s="108">
        <f t="shared" si="0"/>
        <v>-85.911293898206608</v>
      </c>
      <c r="P13" s="108">
        <f t="shared" si="1"/>
        <v>6002.649006622516</v>
      </c>
      <c r="Q13" s="4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</row>
    <row r="14" spans="1:45" s="3" customFormat="1" ht="15" customHeight="1" x14ac:dyDescent="0.2">
      <c r="A14" s="258">
        <v>85</v>
      </c>
      <c r="B14" s="259"/>
      <c r="C14" s="242" t="s">
        <v>23</v>
      </c>
      <c r="D14" s="242"/>
      <c r="E14" s="243"/>
      <c r="F14" s="101">
        <v>8815.92</v>
      </c>
      <c r="G14" s="102">
        <v>3273.2190000000001</v>
      </c>
      <c r="H14" s="101">
        <v>360.05</v>
      </c>
      <c r="I14" s="107">
        <v>851.76</v>
      </c>
      <c r="J14" s="107">
        <v>1384.223</v>
      </c>
      <c r="K14" s="102">
        <v>677.18600000000004</v>
      </c>
      <c r="L14" s="101">
        <v>188.58099999999999</v>
      </c>
      <c r="M14" s="107">
        <v>497.29599999999999</v>
      </c>
      <c r="N14" s="107">
        <v>200.535</v>
      </c>
      <c r="O14" s="108">
        <f t="shared" si="0"/>
        <v>-59.674921978057334</v>
      </c>
      <c r="P14" s="108">
        <f t="shared" si="1"/>
        <v>6.3389206759959933</v>
      </c>
      <c r="Q14" s="4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</row>
    <row r="15" spans="1:45" s="3" customFormat="1" ht="15" customHeight="1" x14ac:dyDescent="0.2">
      <c r="A15" s="258">
        <v>15</v>
      </c>
      <c r="B15" s="259"/>
      <c r="C15" s="242" t="str">
        <f>[1]Classifications!$C$19</f>
        <v>Fats and oils</v>
      </c>
      <c r="D15" s="242"/>
      <c r="E15" s="243"/>
      <c r="F15" s="101">
        <v>2189.654</v>
      </c>
      <c r="G15" s="102">
        <v>2267.6860000000001</v>
      </c>
      <c r="H15" s="101">
        <v>43.881999999999998</v>
      </c>
      <c r="I15" s="107">
        <v>528.57000000000005</v>
      </c>
      <c r="J15" s="107">
        <v>1147.077</v>
      </c>
      <c r="K15" s="102">
        <v>548.15700000000004</v>
      </c>
      <c r="L15" s="101">
        <v>9.3260000000000005</v>
      </c>
      <c r="M15" s="107">
        <v>411.18</v>
      </c>
      <c r="N15" s="107">
        <v>386.10599999999999</v>
      </c>
      <c r="O15" s="108">
        <f t="shared" si="0"/>
        <v>-6.0980592441266595</v>
      </c>
      <c r="P15" s="108">
        <f t="shared" si="1"/>
        <v>4040.1029380227319</v>
      </c>
      <c r="Q15" s="4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</row>
    <row r="16" spans="1:45" s="3" customFormat="1" ht="15" customHeight="1" x14ac:dyDescent="0.2">
      <c r="A16" s="258">
        <v>8</v>
      </c>
      <c r="B16" s="259"/>
      <c r="C16" s="242" t="s">
        <v>24</v>
      </c>
      <c r="D16" s="242"/>
      <c r="E16" s="243"/>
      <c r="F16" s="101">
        <v>1904.463</v>
      </c>
      <c r="G16" s="102">
        <v>1960.4480000000001</v>
      </c>
      <c r="H16" s="101">
        <v>517.78800000000001</v>
      </c>
      <c r="I16" s="107">
        <v>554.03</v>
      </c>
      <c r="J16" s="107">
        <v>364.44</v>
      </c>
      <c r="K16" s="102">
        <v>524.19000000000005</v>
      </c>
      <c r="L16" s="101">
        <v>124.13500000000001</v>
      </c>
      <c r="M16" s="107">
        <v>105.274</v>
      </c>
      <c r="N16" s="107">
        <v>245.99700000000001</v>
      </c>
      <c r="O16" s="108">
        <f t="shared" si="0"/>
        <v>133.67308167258773</v>
      </c>
      <c r="P16" s="108">
        <f t="shared" si="1"/>
        <v>98.168928988601124</v>
      </c>
      <c r="Q16" s="4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</row>
    <row r="17" spans="1:45" s="3" customFormat="1" ht="15" customHeight="1" x14ac:dyDescent="0.2">
      <c r="A17" s="258">
        <v>23</v>
      </c>
      <c r="B17" s="259"/>
      <c r="C17" s="242" t="str">
        <f>[1]Classifications!$C$27</f>
        <v>Food wastes</v>
      </c>
      <c r="D17" s="242"/>
      <c r="E17" s="243"/>
      <c r="F17" s="101">
        <v>896.21600000000001</v>
      </c>
      <c r="G17" s="102">
        <v>1309.229</v>
      </c>
      <c r="H17" s="101">
        <v>343.57100000000003</v>
      </c>
      <c r="I17" s="107">
        <v>284.96100000000001</v>
      </c>
      <c r="J17" s="107">
        <v>119.78100000000001</v>
      </c>
      <c r="K17" s="102">
        <v>560.91600000000005</v>
      </c>
      <c r="L17" s="101">
        <v>146.01900000000001</v>
      </c>
      <c r="M17" s="107">
        <v>0.42699999999999999</v>
      </c>
      <c r="N17" s="107">
        <v>15.43</v>
      </c>
      <c r="O17" s="108">
        <f t="shared" si="0"/>
        <v>3513.5831381733019</v>
      </c>
      <c r="P17" s="108">
        <f t="shared" si="1"/>
        <v>-89.432882022202591</v>
      </c>
      <c r="Q17" s="4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</row>
    <row r="18" spans="1:45" s="3" customFormat="1" ht="15" customHeight="1" x14ac:dyDescent="0.2">
      <c r="A18" s="258">
        <v>19</v>
      </c>
      <c r="B18" s="259"/>
      <c r="C18" s="242" t="str">
        <f>[1]Classifications!$C$23</f>
        <v>Cereal preparations</v>
      </c>
      <c r="D18" s="242"/>
      <c r="E18" s="243"/>
      <c r="F18" s="101">
        <v>896.12300000000005</v>
      </c>
      <c r="G18" s="102">
        <v>1112.951</v>
      </c>
      <c r="H18" s="101">
        <v>209.5</v>
      </c>
      <c r="I18" s="107">
        <v>160.489</v>
      </c>
      <c r="J18" s="107">
        <v>190.39599999999999</v>
      </c>
      <c r="K18" s="102">
        <v>552.56600000000003</v>
      </c>
      <c r="L18" s="101">
        <v>5.1020000000000003</v>
      </c>
      <c r="M18" s="107">
        <v>304.89299999999997</v>
      </c>
      <c r="N18" s="107">
        <v>16.13</v>
      </c>
      <c r="O18" s="108">
        <f t="shared" si="0"/>
        <v>-94.709619440262657</v>
      </c>
      <c r="P18" s="108">
        <f t="shared" si="1"/>
        <v>216.15052920423364</v>
      </c>
      <c r="Q18" s="4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</row>
    <row r="19" spans="1:45" s="3" customFormat="1" ht="15" customHeight="1" x14ac:dyDescent="0.2">
      <c r="A19" s="258">
        <v>18</v>
      </c>
      <c r="B19" s="259"/>
      <c r="C19" s="242" t="s">
        <v>177</v>
      </c>
      <c r="D19" s="242"/>
      <c r="E19" s="243"/>
      <c r="F19" s="101">
        <v>637.95100000000002</v>
      </c>
      <c r="G19" s="102">
        <v>907.66200000000003</v>
      </c>
      <c r="H19" s="101">
        <v>58.469000000000001</v>
      </c>
      <c r="I19" s="107">
        <v>553.41800000000001</v>
      </c>
      <c r="J19" s="107">
        <v>69.358000000000004</v>
      </c>
      <c r="K19" s="102">
        <v>226.417</v>
      </c>
      <c r="L19" s="101">
        <v>12.404</v>
      </c>
      <c r="M19" s="107">
        <v>4.899</v>
      </c>
      <c r="N19" s="107">
        <v>8.35</v>
      </c>
      <c r="O19" s="108">
        <f t="shared" si="0"/>
        <v>70.44294754031435</v>
      </c>
      <c r="P19" s="108">
        <f t="shared" si="1"/>
        <v>-32.683005482102544</v>
      </c>
      <c r="Q19" s="4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</row>
    <row r="20" spans="1:45" s="3" customFormat="1" ht="15" customHeight="1" x14ac:dyDescent="0.2">
      <c r="A20" s="258">
        <v>24</v>
      </c>
      <c r="B20" s="259"/>
      <c r="C20" s="242" t="s">
        <v>178</v>
      </c>
      <c r="D20" s="242"/>
      <c r="E20" s="243"/>
      <c r="F20" s="101">
        <v>462.38200000000001</v>
      </c>
      <c r="G20" s="102">
        <v>698.904</v>
      </c>
      <c r="H20" s="101">
        <v>115.009</v>
      </c>
      <c r="I20" s="107">
        <v>192.24600000000001</v>
      </c>
      <c r="J20" s="107">
        <v>153.36099999999999</v>
      </c>
      <c r="K20" s="102">
        <v>238.28800000000001</v>
      </c>
      <c r="L20" s="101">
        <v>18.492000000000001</v>
      </c>
      <c r="M20" s="107">
        <v>88.998000000000005</v>
      </c>
      <c r="N20" s="107">
        <v>104.76600000000001</v>
      </c>
      <c r="O20" s="108">
        <f t="shared" si="0"/>
        <v>17.717252073080303</v>
      </c>
      <c r="P20" s="108">
        <f t="shared" si="1"/>
        <v>466.5476963011032</v>
      </c>
      <c r="Q20" s="4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</row>
    <row r="21" spans="1:45" s="3" customFormat="1" ht="15" customHeight="1" x14ac:dyDescent="0.2">
      <c r="A21" s="258">
        <v>84</v>
      </c>
      <c r="B21" s="259"/>
      <c r="C21" s="242" t="s">
        <v>25</v>
      </c>
      <c r="D21" s="242"/>
      <c r="E21" s="243"/>
      <c r="F21" s="101">
        <v>531.83100000000002</v>
      </c>
      <c r="G21" s="102">
        <v>504.52600000000001</v>
      </c>
      <c r="H21" s="101">
        <v>19.946000000000002</v>
      </c>
      <c r="I21" s="107">
        <v>124.64700000000001</v>
      </c>
      <c r="J21" s="107">
        <v>146.65299999999999</v>
      </c>
      <c r="K21" s="102">
        <v>213.28</v>
      </c>
      <c r="L21" s="101">
        <v>13.180999999999999</v>
      </c>
      <c r="M21" s="107">
        <v>148.059</v>
      </c>
      <c r="N21" s="107">
        <v>29.58</v>
      </c>
      <c r="O21" s="108">
        <f t="shared" si="0"/>
        <v>-80.021477924340971</v>
      </c>
      <c r="P21" s="108">
        <f t="shared" si="1"/>
        <v>124.41392914042942</v>
      </c>
      <c r="Q21" s="4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</row>
    <row r="22" spans="1:45" s="3" customFormat="1" ht="15" customHeight="1" x14ac:dyDescent="0.2">
      <c r="A22" s="258">
        <v>12</v>
      </c>
      <c r="B22" s="259"/>
      <c r="C22" s="242" t="str">
        <f>[1]Classifications!$C$16</f>
        <v>Oil seeds</v>
      </c>
      <c r="D22" s="242"/>
      <c r="E22" s="243"/>
      <c r="F22" s="101">
        <v>177.21299999999999</v>
      </c>
      <c r="G22" s="102">
        <v>477.45</v>
      </c>
      <c r="H22" s="101">
        <v>131.155</v>
      </c>
      <c r="I22" s="107">
        <v>128.71100000000001</v>
      </c>
      <c r="J22" s="107">
        <v>83.524000000000001</v>
      </c>
      <c r="K22" s="102">
        <v>134.06</v>
      </c>
      <c r="L22" s="101">
        <v>113.554</v>
      </c>
      <c r="M22" s="107">
        <v>0</v>
      </c>
      <c r="N22" s="107">
        <v>0.7</v>
      </c>
      <c r="O22" s="108" t="e">
        <f t="shared" si="0"/>
        <v>#DIV/0!</v>
      </c>
      <c r="P22" s="108">
        <f t="shared" si="1"/>
        <v>-99.3835531993589</v>
      </c>
      <c r="Q22" s="4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</row>
    <row r="23" spans="1:45" s="3" customFormat="1" ht="15" customHeight="1" x14ac:dyDescent="0.2">
      <c r="A23" s="258">
        <v>4</v>
      </c>
      <c r="B23" s="259"/>
      <c r="C23" s="242" t="str">
        <f>[1]Classifications!$C$8</f>
        <v>Dairy</v>
      </c>
      <c r="D23" s="242"/>
      <c r="E23" s="243"/>
      <c r="F23" s="101">
        <v>159.77000000000001</v>
      </c>
      <c r="G23" s="102">
        <v>477.44900000000001</v>
      </c>
      <c r="H23" s="101">
        <v>82.286000000000001</v>
      </c>
      <c r="I23" s="107">
        <v>113.73099999999999</v>
      </c>
      <c r="J23" s="107">
        <v>244.5</v>
      </c>
      <c r="K23" s="102">
        <v>3234.5210000000002</v>
      </c>
      <c r="L23" s="101">
        <v>5.1619999999999999</v>
      </c>
      <c r="M23" s="107">
        <v>1.4550000000000001</v>
      </c>
      <c r="N23" s="107">
        <v>22.434000000000001</v>
      </c>
      <c r="O23" s="108">
        <f t="shared" si="0"/>
        <v>1441.8556701030927</v>
      </c>
      <c r="P23" s="108">
        <f t="shared" si="1"/>
        <v>334.5989926385123</v>
      </c>
      <c r="Q23" s="4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</row>
    <row r="24" spans="1:45" s="3" customFormat="1" ht="15" customHeight="1" x14ac:dyDescent="0.2">
      <c r="A24" s="258">
        <v>96</v>
      </c>
      <c r="B24" s="259"/>
      <c r="C24" s="242" t="str">
        <f>[1]Classifications!$C$99</f>
        <v>Miscellaneous manufactured products</v>
      </c>
      <c r="D24" s="242"/>
      <c r="E24" s="243"/>
      <c r="F24" s="101">
        <v>55.161999999999999</v>
      </c>
      <c r="G24" s="102">
        <v>470.33</v>
      </c>
      <c r="H24" s="101">
        <v>128.255</v>
      </c>
      <c r="I24" s="107">
        <v>191.822</v>
      </c>
      <c r="J24" s="107">
        <v>130.84800000000001</v>
      </c>
      <c r="K24" s="102">
        <v>19.405000000000001</v>
      </c>
      <c r="L24" s="101">
        <v>1.4830000000000001</v>
      </c>
      <c r="M24" s="107">
        <v>0</v>
      </c>
      <c r="N24" s="107">
        <v>1.1919999999999999</v>
      </c>
      <c r="O24" s="108" t="e">
        <f t="shared" si="0"/>
        <v>#DIV/0!</v>
      </c>
      <c r="P24" s="108">
        <f t="shared" si="1"/>
        <v>-19.622387053270401</v>
      </c>
      <c r="Q24" s="4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</row>
    <row r="25" spans="1:45" s="3" customFormat="1" ht="15" customHeight="1" x14ac:dyDescent="0.2">
      <c r="A25" s="258">
        <v>64</v>
      </c>
      <c r="B25" s="259"/>
      <c r="C25" s="242" t="s">
        <v>26</v>
      </c>
      <c r="D25" s="242"/>
      <c r="E25" s="243"/>
      <c r="F25" s="101">
        <v>332.584</v>
      </c>
      <c r="G25" s="102">
        <v>463.755</v>
      </c>
      <c r="H25" s="101">
        <v>1.3109999999999999</v>
      </c>
      <c r="I25" s="107">
        <v>116.364</v>
      </c>
      <c r="J25" s="107">
        <v>44.610999999999997</v>
      </c>
      <c r="K25" s="102">
        <v>301.46899999999999</v>
      </c>
      <c r="L25" s="101">
        <v>1.0349999999999999</v>
      </c>
      <c r="M25" s="107">
        <v>0.1</v>
      </c>
      <c r="N25" s="107">
        <v>2.1040000000000001</v>
      </c>
      <c r="O25" s="108">
        <f t="shared" si="0"/>
        <v>2004</v>
      </c>
      <c r="P25" s="108">
        <f t="shared" si="1"/>
        <v>103.28502415458937</v>
      </c>
      <c r="Q25" s="4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</row>
    <row r="26" spans="1:45" s="3" customFormat="1" ht="15" customHeight="1" x14ac:dyDescent="0.2">
      <c r="A26" s="258">
        <v>16</v>
      </c>
      <c r="B26" s="259"/>
      <c r="C26" s="242" t="s">
        <v>27</v>
      </c>
      <c r="D26" s="242"/>
      <c r="E26" s="243"/>
      <c r="F26" s="101">
        <v>598.48299999999995</v>
      </c>
      <c r="G26" s="102">
        <v>450.59800000000001</v>
      </c>
      <c r="H26" s="101">
        <v>166.774</v>
      </c>
      <c r="I26" s="107">
        <v>80.174000000000007</v>
      </c>
      <c r="J26" s="107">
        <v>168.56299999999999</v>
      </c>
      <c r="K26" s="102">
        <v>35.087000000000003</v>
      </c>
      <c r="L26" s="101">
        <v>14.694000000000001</v>
      </c>
      <c r="M26" s="107">
        <v>20.978999999999999</v>
      </c>
      <c r="N26" s="107">
        <v>47.542000000000002</v>
      </c>
      <c r="O26" s="108">
        <f t="shared" si="0"/>
        <v>126.61709328375997</v>
      </c>
      <c r="P26" s="108">
        <f t="shared" si="1"/>
        <v>223.54702599700556</v>
      </c>
      <c r="Q26" s="4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</row>
    <row r="27" spans="1:45" s="3" customFormat="1" ht="15" customHeight="1" x14ac:dyDescent="0.2">
      <c r="A27" s="267" t="s">
        <v>0</v>
      </c>
      <c r="B27" s="268"/>
      <c r="C27" s="242" t="s">
        <v>28</v>
      </c>
      <c r="D27" s="242"/>
      <c r="E27" s="243"/>
      <c r="F27" s="101">
        <v>1130.1189999999999</v>
      </c>
      <c r="G27" s="102">
        <v>692.4</v>
      </c>
      <c r="H27" s="101">
        <v>88.631</v>
      </c>
      <c r="I27" s="107">
        <v>187.03899999999999</v>
      </c>
      <c r="J27" s="107">
        <v>234.59899999999999</v>
      </c>
      <c r="K27" s="102">
        <v>182.131</v>
      </c>
      <c r="L27" s="101">
        <v>11.57</v>
      </c>
      <c r="M27" s="107">
        <v>0</v>
      </c>
      <c r="N27" s="107">
        <v>109.166</v>
      </c>
      <c r="O27" s="108" t="e">
        <f t="shared" si="0"/>
        <v>#DIV/0!</v>
      </c>
      <c r="P27" s="108">
        <f t="shared" si="1"/>
        <v>843.52636127917026</v>
      </c>
      <c r="Q27" s="4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</row>
    <row r="28" spans="1:45" s="3" customFormat="1" ht="15" customHeight="1" x14ac:dyDescent="0.2">
      <c r="A28" s="258">
        <v>44</v>
      </c>
      <c r="B28" s="259"/>
      <c r="C28" s="242" t="s">
        <v>29</v>
      </c>
      <c r="D28" s="242"/>
      <c r="E28" s="243"/>
      <c r="F28" s="101">
        <v>202.77</v>
      </c>
      <c r="G28" s="102">
        <v>429.37</v>
      </c>
      <c r="H28" s="101">
        <v>45.280999999999999</v>
      </c>
      <c r="I28" s="107">
        <v>150.18700000000001</v>
      </c>
      <c r="J28" s="107">
        <v>83.775000000000006</v>
      </c>
      <c r="K28" s="102">
        <v>150.12700000000001</v>
      </c>
      <c r="L28" s="101">
        <v>0.68500000000000005</v>
      </c>
      <c r="M28" s="107">
        <v>0</v>
      </c>
      <c r="N28" s="107">
        <v>0.73099999999999998</v>
      </c>
      <c r="O28" s="108" t="e">
        <f t="shared" si="0"/>
        <v>#DIV/0!</v>
      </c>
      <c r="P28" s="108">
        <f t="shared" si="1"/>
        <v>6.7153284671532845</v>
      </c>
      <c r="Q28" s="4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</row>
    <row r="29" spans="1:45" s="3" customFormat="1" ht="15" customHeight="1" x14ac:dyDescent="0.2">
      <c r="A29" s="258">
        <v>21</v>
      </c>
      <c r="B29" s="259"/>
      <c r="C29" s="242" t="s">
        <v>30</v>
      </c>
      <c r="D29" s="242"/>
      <c r="E29" s="243"/>
      <c r="F29" s="101">
        <v>206.47900000000001</v>
      </c>
      <c r="G29" s="102">
        <v>390.46</v>
      </c>
      <c r="H29" s="101">
        <v>80.424000000000007</v>
      </c>
      <c r="I29" s="107">
        <v>97.724999999999994</v>
      </c>
      <c r="J29" s="107">
        <v>138.38399999999999</v>
      </c>
      <c r="K29" s="102">
        <v>73.927000000000007</v>
      </c>
      <c r="L29" s="101">
        <v>2.4260000000000002</v>
      </c>
      <c r="M29" s="107">
        <v>0.74</v>
      </c>
      <c r="N29" s="107">
        <v>14.955</v>
      </c>
      <c r="O29" s="108">
        <f t="shared" si="0"/>
        <v>1920.9459459459461</v>
      </c>
      <c r="P29" s="108">
        <f t="shared" si="1"/>
        <v>516.44682605111291</v>
      </c>
      <c r="Q29" s="4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</row>
    <row r="30" spans="1:45" s="3" customFormat="1" ht="15" customHeight="1" x14ac:dyDescent="0.2">
      <c r="A30" s="258">
        <v>87</v>
      </c>
      <c r="B30" s="259"/>
      <c r="C30" s="242" t="s">
        <v>31</v>
      </c>
      <c r="D30" s="242"/>
      <c r="E30" s="243"/>
      <c r="F30" s="101">
        <v>138.22999999999999</v>
      </c>
      <c r="G30" s="102">
        <v>356.54300000000001</v>
      </c>
      <c r="H30" s="101">
        <v>34.65</v>
      </c>
      <c r="I30" s="107">
        <v>44.436</v>
      </c>
      <c r="J30" s="107">
        <v>161.61699999999999</v>
      </c>
      <c r="K30" s="102">
        <v>115.84</v>
      </c>
      <c r="L30" s="101">
        <v>33.4</v>
      </c>
      <c r="M30" s="107">
        <v>25.5</v>
      </c>
      <c r="N30" s="107">
        <v>16.045000000000002</v>
      </c>
      <c r="O30" s="108">
        <f t="shared" si="0"/>
        <v>-37.078431372549012</v>
      </c>
      <c r="P30" s="108">
        <f t="shared" si="1"/>
        <v>-51.961077844311369</v>
      </c>
      <c r="Q30" s="4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</row>
    <row r="31" spans="1:45" s="3" customFormat="1" ht="15" customHeight="1" x14ac:dyDescent="0.2">
      <c r="A31" s="258">
        <v>62</v>
      </c>
      <c r="B31" s="259"/>
      <c r="C31" s="242" t="s">
        <v>32</v>
      </c>
      <c r="D31" s="242"/>
      <c r="E31" s="243"/>
      <c r="F31" s="101">
        <v>216.786</v>
      </c>
      <c r="G31" s="102">
        <v>314.34399999999999</v>
      </c>
      <c r="H31" s="101">
        <v>22.739000000000001</v>
      </c>
      <c r="I31" s="107">
        <v>43.83</v>
      </c>
      <c r="J31" s="107">
        <v>174.99799999999999</v>
      </c>
      <c r="K31" s="102">
        <v>72.777000000000001</v>
      </c>
      <c r="L31" s="101">
        <v>1.37</v>
      </c>
      <c r="M31" s="107">
        <v>1.4219999999999999</v>
      </c>
      <c r="N31" s="107">
        <v>15.999000000000001</v>
      </c>
      <c r="O31" s="108">
        <f t="shared" si="0"/>
        <v>1025.1054852320676</v>
      </c>
      <c r="P31" s="108">
        <f t="shared" si="1"/>
        <v>1067.8102189781023</v>
      </c>
      <c r="Q31" s="4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</row>
    <row r="32" spans="1:45" s="3" customFormat="1" ht="15" customHeight="1" x14ac:dyDescent="0.2">
      <c r="A32" s="258">
        <v>38</v>
      </c>
      <c r="B32" s="259"/>
      <c r="C32" s="242" t="s">
        <v>33</v>
      </c>
      <c r="D32" s="242"/>
      <c r="E32" s="243"/>
      <c r="F32" s="101">
        <v>244.38300000000001</v>
      </c>
      <c r="G32" s="102">
        <v>311.10899999999998</v>
      </c>
      <c r="H32" s="101">
        <v>164.16200000000001</v>
      </c>
      <c r="I32" s="107">
        <v>69.786000000000001</v>
      </c>
      <c r="J32" s="107">
        <v>13.999000000000001</v>
      </c>
      <c r="K32" s="102">
        <v>63.161999999999999</v>
      </c>
      <c r="L32" s="101">
        <v>23.928999999999998</v>
      </c>
      <c r="M32" s="107">
        <v>0.84699999999999998</v>
      </c>
      <c r="N32" s="107">
        <v>2.5059999999999998</v>
      </c>
      <c r="O32" s="108">
        <f t="shared" si="0"/>
        <v>195.8677685950413</v>
      </c>
      <c r="P32" s="108">
        <f t="shared" si="1"/>
        <v>-89.527351748923905</v>
      </c>
      <c r="Q32" s="4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</row>
    <row r="33" spans="1:45" s="3" customFormat="1" ht="15" customHeight="1" x14ac:dyDescent="0.2">
      <c r="A33" s="258">
        <v>94</v>
      </c>
      <c r="B33" s="259"/>
      <c r="C33" s="242" t="s">
        <v>34</v>
      </c>
      <c r="D33" s="242"/>
      <c r="E33" s="243"/>
      <c r="F33" s="101">
        <v>148.48099999999999</v>
      </c>
      <c r="G33" s="102">
        <v>301.464</v>
      </c>
      <c r="H33" s="101">
        <v>20.265999999999998</v>
      </c>
      <c r="I33" s="107">
        <v>130.00700000000001</v>
      </c>
      <c r="J33" s="107">
        <v>62.408000000000001</v>
      </c>
      <c r="K33" s="102">
        <v>88.783000000000001</v>
      </c>
      <c r="L33" s="101">
        <v>2.2839999999999998</v>
      </c>
      <c r="M33" s="107">
        <v>12.407999999999999</v>
      </c>
      <c r="N33" s="107">
        <v>6.9939999999999998</v>
      </c>
      <c r="O33" s="108">
        <f t="shared" si="0"/>
        <v>-43.633139909735654</v>
      </c>
      <c r="P33" s="108">
        <f t="shared" si="1"/>
        <v>206.21716287215412</v>
      </c>
      <c r="Q33" s="4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</row>
    <row r="34" spans="1:45" s="3" customFormat="1" ht="15" customHeight="1" x14ac:dyDescent="0.2">
      <c r="A34" s="258">
        <v>25</v>
      </c>
      <c r="B34" s="259"/>
      <c r="C34" s="242" t="str">
        <f>[1]Classifications!$C$29</f>
        <v>Mineral substances</v>
      </c>
      <c r="D34" s="242"/>
      <c r="E34" s="243"/>
      <c r="F34" s="101">
        <v>306.41000000000003</v>
      </c>
      <c r="G34" s="102">
        <v>291.06299999999999</v>
      </c>
      <c r="H34" s="101">
        <v>22.963000000000001</v>
      </c>
      <c r="I34" s="107">
        <v>57.662999999999997</v>
      </c>
      <c r="J34" s="107">
        <v>40.134999999999998</v>
      </c>
      <c r="K34" s="102">
        <v>170.30199999999999</v>
      </c>
      <c r="L34" s="101">
        <v>0.16200000000000001</v>
      </c>
      <c r="M34" s="107">
        <v>0.33</v>
      </c>
      <c r="N34" s="107">
        <v>28.141999999999999</v>
      </c>
      <c r="O34" s="108">
        <f t="shared" si="0"/>
        <v>8427.8787878787862</v>
      </c>
      <c r="P34" s="108">
        <f t="shared" si="1"/>
        <v>17271.604938271605</v>
      </c>
      <c r="Q34" s="4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</row>
    <row r="35" spans="1:45" s="3" customFormat="1" ht="15" customHeight="1" x14ac:dyDescent="0.2">
      <c r="A35" s="258">
        <v>34</v>
      </c>
      <c r="B35" s="259"/>
      <c r="C35" s="242" t="str">
        <f>[1]Classifications!$C$38</f>
        <v>Soaps and polishes</v>
      </c>
      <c r="D35" s="242"/>
      <c r="E35" s="243"/>
      <c r="F35" s="101">
        <v>77.616</v>
      </c>
      <c r="G35" s="102">
        <v>270.35599999999999</v>
      </c>
      <c r="H35" s="101">
        <v>11.894</v>
      </c>
      <c r="I35" s="107">
        <v>31.54</v>
      </c>
      <c r="J35" s="107">
        <v>35.067999999999998</v>
      </c>
      <c r="K35" s="102">
        <v>191.85400000000001</v>
      </c>
      <c r="L35" s="101">
        <v>1.0589999999999999</v>
      </c>
      <c r="M35" s="107">
        <v>1.7250000000000001</v>
      </c>
      <c r="N35" s="107">
        <v>7.0960000000000001</v>
      </c>
      <c r="O35" s="108">
        <f t="shared" si="0"/>
        <v>311.36231884057975</v>
      </c>
      <c r="P35" s="108">
        <f t="shared" si="1"/>
        <v>570.06610009442875</v>
      </c>
      <c r="Q35" s="4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</row>
    <row r="36" spans="1:45" s="3" customFormat="1" ht="15" customHeight="1" x14ac:dyDescent="0.2">
      <c r="A36" s="258">
        <v>33</v>
      </c>
      <c r="B36" s="259"/>
      <c r="C36" s="242" t="str">
        <f>[1]Classifications!$C$37</f>
        <v>Essential oils and cosmetic preparations</v>
      </c>
      <c r="D36" s="242"/>
      <c r="E36" s="243"/>
      <c r="F36" s="101">
        <v>74.894999999999996</v>
      </c>
      <c r="G36" s="102">
        <v>234.76499999999999</v>
      </c>
      <c r="H36" s="101">
        <v>51.04</v>
      </c>
      <c r="I36" s="107">
        <v>34.045999999999999</v>
      </c>
      <c r="J36" s="107">
        <v>76.153000000000006</v>
      </c>
      <c r="K36" s="102">
        <v>79.143000000000001</v>
      </c>
      <c r="L36" s="101">
        <v>9.0500000000000007</v>
      </c>
      <c r="M36" s="107">
        <v>0</v>
      </c>
      <c r="N36" s="107">
        <v>7.1999999999999995E-2</v>
      </c>
      <c r="O36" s="108" t="e">
        <f t="shared" si="0"/>
        <v>#DIV/0!</v>
      </c>
      <c r="P36" s="108">
        <f t="shared" si="1"/>
        <v>-99.204419889502759</v>
      </c>
      <c r="Q36" s="4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</row>
    <row r="37" spans="1:45" s="3" customFormat="1" ht="15" customHeight="1" x14ac:dyDescent="0.2">
      <c r="A37" s="258">
        <v>17</v>
      </c>
      <c r="B37" s="259"/>
      <c r="C37" s="242" t="s">
        <v>179</v>
      </c>
      <c r="D37" s="242"/>
      <c r="E37" s="243"/>
      <c r="F37" s="101">
        <v>55.904000000000003</v>
      </c>
      <c r="G37" s="102">
        <v>152.45599999999999</v>
      </c>
      <c r="H37" s="101">
        <v>45.073</v>
      </c>
      <c r="I37" s="107">
        <v>29.882000000000001</v>
      </c>
      <c r="J37" s="107">
        <v>39.47</v>
      </c>
      <c r="K37" s="102">
        <v>38.030999999999999</v>
      </c>
      <c r="L37" s="101">
        <v>3.2930000000000001</v>
      </c>
      <c r="M37" s="107">
        <v>0</v>
      </c>
      <c r="N37" s="107">
        <v>5.2910000000000004</v>
      </c>
      <c r="O37" s="108" t="e">
        <f t="shared" si="0"/>
        <v>#DIV/0!</v>
      </c>
      <c r="P37" s="108">
        <f t="shared" si="1"/>
        <v>60.674157303370805</v>
      </c>
      <c r="Q37" s="4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</row>
    <row r="38" spans="1:45" s="3" customFormat="1" ht="15" customHeight="1" x14ac:dyDescent="0.2">
      <c r="A38" s="258">
        <v>10</v>
      </c>
      <c r="B38" s="259"/>
      <c r="C38" s="242" t="s">
        <v>35</v>
      </c>
      <c r="D38" s="242"/>
      <c r="E38" s="243"/>
      <c r="F38" s="101">
        <v>67.278999999999996</v>
      </c>
      <c r="G38" s="102">
        <v>142.97399999999999</v>
      </c>
      <c r="H38" s="101">
        <v>20.648</v>
      </c>
      <c r="I38" s="107">
        <v>28.995999999999999</v>
      </c>
      <c r="J38" s="107">
        <v>65.192999999999998</v>
      </c>
      <c r="K38" s="102">
        <v>28.137</v>
      </c>
      <c r="L38" s="101">
        <v>1.208</v>
      </c>
      <c r="M38" s="107">
        <v>0</v>
      </c>
      <c r="N38" s="107">
        <v>4.109</v>
      </c>
      <c r="O38" s="108" t="e">
        <f t="shared" si="0"/>
        <v>#DIV/0!</v>
      </c>
      <c r="P38" s="108">
        <f t="shared" si="1"/>
        <v>240.14900662251659</v>
      </c>
      <c r="Q38" s="4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</row>
    <row r="39" spans="1:45" s="3" customFormat="1" ht="15" customHeight="1" x14ac:dyDescent="0.2">
      <c r="A39" s="258" t="s">
        <v>167</v>
      </c>
      <c r="B39" s="259"/>
      <c r="C39" s="242" t="s">
        <v>1</v>
      </c>
      <c r="D39" s="242"/>
      <c r="E39" s="243"/>
      <c r="F39" s="101">
        <v>3462.2960000000003</v>
      </c>
      <c r="G39" s="102">
        <v>2937.395</v>
      </c>
      <c r="H39" s="101">
        <v>698.43600000000004</v>
      </c>
      <c r="I39" s="107">
        <v>829.22900000000004</v>
      </c>
      <c r="J39" s="107">
        <v>908.15700000000004</v>
      </c>
      <c r="K39" s="102">
        <v>495.95600000000002</v>
      </c>
      <c r="L39" s="101">
        <v>194.524</v>
      </c>
      <c r="M39" s="107">
        <v>51.570999999999998</v>
      </c>
      <c r="N39" s="107">
        <v>425.52800000000002</v>
      </c>
      <c r="O39" s="108">
        <f t="shared" si="0"/>
        <v>725.13040274572927</v>
      </c>
      <c r="P39" s="108">
        <f t="shared" si="1"/>
        <v>118.7534700088421</v>
      </c>
      <c r="Q39" s="4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</row>
    <row r="40" spans="1:45" ht="15" customHeight="1" x14ac:dyDescent="0.2">
      <c r="A40" s="271" t="s">
        <v>36</v>
      </c>
      <c r="B40" s="272"/>
      <c r="C40" s="273" t="s">
        <v>37</v>
      </c>
      <c r="D40" s="273"/>
      <c r="E40" s="274"/>
      <c r="F40" s="109">
        <f>SUM(F7:F39)</f>
        <v>112215.33900000001</v>
      </c>
      <c r="G40" s="110">
        <f t="shared" ref="G40:N40" si="2">SUM(G7:G39)</f>
        <v>119204.45600000001</v>
      </c>
      <c r="H40" s="109">
        <f t="shared" si="2"/>
        <v>20050.338000000011</v>
      </c>
      <c r="I40" s="111">
        <f t="shared" si="2"/>
        <v>25857.582000000006</v>
      </c>
      <c r="J40" s="111">
        <f t="shared" si="2"/>
        <v>36020.732999999993</v>
      </c>
      <c r="K40" s="110">
        <f t="shared" si="2"/>
        <v>37275.803</v>
      </c>
      <c r="L40" s="109">
        <f t="shared" si="2"/>
        <v>5784.1760000000022</v>
      </c>
      <c r="M40" s="111">
        <f t="shared" si="2"/>
        <v>11693.659999999998</v>
      </c>
      <c r="N40" s="111">
        <f t="shared" si="2"/>
        <v>7402.3880000000017</v>
      </c>
      <c r="O40" s="112">
        <f t="shared" si="0"/>
        <v>-36.697424074241916</v>
      </c>
      <c r="P40" s="112">
        <f t="shared" si="1"/>
        <v>27.976534600606868</v>
      </c>
      <c r="Q40" s="42"/>
    </row>
    <row r="41" spans="1:45" x14ac:dyDescent="0.2">
      <c r="A41" s="113">
        <v>1</v>
      </c>
      <c r="B41" s="114" t="s">
        <v>38</v>
      </c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5"/>
      <c r="O41" s="115"/>
      <c r="P41" s="115"/>
      <c r="Q41" s="7"/>
    </row>
    <row r="42" spans="1:45" x14ac:dyDescent="0.2">
      <c r="A42" s="113">
        <v>2</v>
      </c>
      <c r="B42" s="270" t="s">
        <v>39</v>
      </c>
      <c r="C42" s="270"/>
      <c r="D42" s="270"/>
      <c r="E42" s="270"/>
      <c r="F42" s="270"/>
      <c r="G42" s="116"/>
      <c r="H42" s="116"/>
      <c r="I42" s="116"/>
      <c r="J42" s="116"/>
      <c r="K42" s="116"/>
      <c r="L42" s="116"/>
      <c r="M42" s="116"/>
      <c r="N42" s="115"/>
      <c r="O42" s="115"/>
      <c r="P42" s="115"/>
      <c r="Q42" s="7"/>
    </row>
    <row r="43" spans="1:45" x14ac:dyDescent="0.2">
      <c r="A43" s="117" t="s">
        <v>40</v>
      </c>
      <c r="B43" s="116"/>
      <c r="C43" s="116"/>
      <c r="D43" s="116"/>
      <c r="E43" s="118"/>
      <c r="F43" s="116"/>
      <c r="G43" s="116"/>
      <c r="H43" s="116"/>
      <c r="I43" s="116"/>
      <c r="J43" s="116"/>
      <c r="K43" s="116"/>
      <c r="L43" s="116"/>
      <c r="M43" s="116"/>
      <c r="N43" s="115"/>
      <c r="O43" s="115"/>
      <c r="P43" s="115"/>
      <c r="Q43" s="7"/>
    </row>
    <row r="44" spans="1:45" x14ac:dyDescent="0.2">
      <c r="A44" s="116" t="s">
        <v>172</v>
      </c>
      <c r="B44" s="119" t="s">
        <v>170</v>
      </c>
      <c r="C44" s="120"/>
      <c r="D44" s="121"/>
      <c r="E44" s="120"/>
      <c r="F44" s="122"/>
      <c r="G44" s="119"/>
      <c r="H44" s="123"/>
      <c r="I44" s="123"/>
      <c r="J44" s="123"/>
      <c r="K44" s="123"/>
      <c r="L44" s="123"/>
      <c r="M44" s="123"/>
      <c r="N44" s="115"/>
      <c r="O44" s="115"/>
      <c r="P44" s="115"/>
      <c r="Q44" s="7"/>
    </row>
    <row r="45" spans="1:45" x14ac:dyDescent="0.2">
      <c r="A45" s="124">
        <v>0</v>
      </c>
      <c r="B45" s="119" t="s">
        <v>185</v>
      </c>
      <c r="C45" s="120"/>
      <c r="D45" s="121"/>
      <c r="E45" s="120"/>
      <c r="F45" s="122"/>
      <c r="G45" s="119"/>
      <c r="H45" s="123"/>
      <c r="I45" s="123"/>
      <c r="J45" s="123"/>
      <c r="K45" s="123"/>
      <c r="L45" s="123"/>
      <c r="M45" s="123"/>
      <c r="N45" s="115"/>
      <c r="O45" s="115"/>
      <c r="P45" s="115"/>
      <c r="Q45" s="7"/>
    </row>
    <row r="46" spans="1:45" x14ac:dyDescent="0.2">
      <c r="A46" s="124" t="s">
        <v>173</v>
      </c>
      <c r="B46" s="119" t="s">
        <v>168</v>
      </c>
      <c r="C46" s="120"/>
      <c r="D46" s="121"/>
      <c r="E46" s="120"/>
      <c r="F46" s="122"/>
      <c r="G46" s="119"/>
      <c r="H46" s="123"/>
      <c r="I46" s="123"/>
      <c r="J46" s="123"/>
      <c r="K46" s="123"/>
      <c r="L46" s="123"/>
      <c r="M46" s="123"/>
      <c r="N46" s="115"/>
      <c r="O46" s="115"/>
      <c r="P46" s="115"/>
      <c r="Q46" s="7"/>
    </row>
    <row r="47" spans="1:45" x14ac:dyDescent="0.2">
      <c r="A47" s="269" t="s">
        <v>41</v>
      </c>
      <c r="B47" s="269"/>
      <c r="C47" s="120" t="s">
        <v>42</v>
      </c>
      <c r="D47" s="121"/>
      <c r="E47" s="120"/>
      <c r="F47" s="122"/>
      <c r="G47" s="119"/>
      <c r="H47" s="123"/>
      <c r="I47" s="121"/>
      <c r="J47" s="123"/>
      <c r="K47" s="123"/>
      <c r="L47" s="123"/>
      <c r="M47" s="123"/>
      <c r="N47" s="115"/>
      <c r="O47" s="115"/>
      <c r="P47" s="115"/>
      <c r="Q47" s="7"/>
    </row>
    <row r="48" spans="1:45" x14ac:dyDescent="0.2">
      <c r="A48" s="115"/>
      <c r="B48" s="116"/>
      <c r="C48" s="116" t="s">
        <v>43</v>
      </c>
      <c r="D48" s="116"/>
      <c r="E48" s="116"/>
      <c r="F48" s="116"/>
      <c r="G48" s="116"/>
      <c r="H48" s="123"/>
      <c r="I48" s="126"/>
      <c r="J48" s="123"/>
      <c r="K48" s="123"/>
      <c r="L48" s="123"/>
      <c r="M48" s="123"/>
      <c r="N48" s="115"/>
      <c r="O48" s="115"/>
      <c r="P48" s="115"/>
      <c r="Q48" s="7"/>
    </row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</sheetData>
  <mergeCells count="82">
    <mergeCell ref="A47:B47"/>
    <mergeCell ref="B42:F42"/>
    <mergeCell ref="A35:B35"/>
    <mergeCell ref="A36:B36"/>
    <mergeCell ref="A37:B37"/>
    <mergeCell ref="A38:B38"/>
    <mergeCell ref="A39:B39"/>
    <mergeCell ref="A40:B40"/>
    <mergeCell ref="C37:E37"/>
    <mergeCell ref="C38:E38"/>
    <mergeCell ref="C39:E39"/>
    <mergeCell ref="C40:E40"/>
    <mergeCell ref="C35:E35"/>
    <mergeCell ref="C36:E36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:B2"/>
    <mergeCell ref="A4:B6"/>
    <mergeCell ref="A7:B7"/>
    <mergeCell ref="A8:B8"/>
    <mergeCell ref="A9:B9"/>
    <mergeCell ref="A10:B10"/>
    <mergeCell ref="C31:E31"/>
    <mergeCell ref="C32:E32"/>
    <mergeCell ref="C33:E33"/>
    <mergeCell ref="C34:E34"/>
    <mergeCell ref="C25:E25"/>
    <mergeCell ref="C26:E26"/>
    <mergeCell ref="C27:E27"/>
    <mergeCell ref="C28:E28"/>
    <mergeCell ref="C29:E29"/>
    <mergeCell ref="C30:E30"/>
    <mergeCell ref="C19:E19"/>
    <mergeCell ref="C20:E20"/>
    <mergeCell ref="C21:E21"/>
    <mergeCell ref="C22:E22"/>
    <mergeCell ref="C23:E23"/>
    <mergeCell ref="C24:E24"/>
    <mergeCell ref="C13:E13"/>
    <mergeCell ref="C14:E14"/>
    <mergeCell ref="C15:E15"/>
    <mergeCell ref="C16:E16"/>
    <mergeCell ref="C17:E17"/>
    <mergeCell ref="C18:E18"/>
    <mergeCell ref="C2:G2"/>
    <mergeCell ref="C12:E12"/>
    <mergeCell ref="L4:N4"/>
    <mergeCell ref="M5:N5"/>
    <mergeCell ref="O4:P4"/>
    <mergeCell ref="O5:O6"/>
    <mergeCell ref="P5:P6"/>
    <mergeCell ref="C7:E7"/>
    <mergeCell ref="H4:K4"/>
    <mergeCell ref="H5:K5"/>
    <mergeCell ref="F4:G5"/>
    <mergeCell ref="C8:E8"/>
    <mergeCell ref="C4:E6"/>
    <mergeCell ref="C9:E9"/>
    <mergeCell ref="C10:E10"/>
    <mergeCell ref="C11:E11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80"/>
  <sheetViews>
    <sheetView workbookViewId="0">
      <selection activeCell="S1" sqref="S1:T1048576"/>
    </sheetView>
  </sheetViews>
  <sheetFormatPr defaultRowHeight="15" x14ac:dyDescent="0.25"/>
  <cols>
    <col min="1" max="1" width="4.140625" style="34" customWidth="1"/>
    <col min="2" max="2" width="3.42578125" style="34" customWidth="1"/>
    <col min="3" max="3" width="7" style="34" customWidth="1"/>
    <col min="4" max="5" width="9.140625" style="34"/>
    <col min="6" max="6" width="21.7109375" style="34" customWidth="1"/>
    <col min="7" max="16" width="7.28515625" style="34" customWidth="1"/>
    <col min="17" max="18" width="7.5703125" style="34" customWidth="1"/>
    <col min="19" max="55" width="9.140625" style="34"/>
  </cols>
  <sheetData>
    <row r="2" spans="1:55" ht="18.75" x14ac:dyDescent="0.25">
      <c r="A2" s="127" t="s">
        <v>186</v>
      </c>
      <c r="B2" s="128"/>
      <c r="C2" s="128"/>
      <c r="D2" s="128"/>
      <c r="E2" s="128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</row>
    <row r="3" spans="1:55" ht="17.25" x14ac:dyDescent="0.25">
      <c r="A3" s="95"/>
      <c r="B3" s="130"/>
      <c r="C3" s="131" t="s">
        <v>187</v>
      </c>
      <c r="D3" s="130"/>
      <c r="E3" s="130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</row>
    <row r="4" spans="1:55" s="1" customFormat="1" ht="15.75" customHeight="1" x14ac:dyDescent="0.2">
      <c r="A4" s="249" t="s">
        <v>126</v>
      </c>
      <c r="B4" s="280"/>
      <c r="C4" s="280"/>
      <c r="D4" s="280"/>
      <c r="E4" s="280"/>
      <c r="F4" s="251"/>
      <c r="G4" s="249" t="s">
        <v>4</v>
      </c>
      <c r="H4" s="280"/>
      <c r="I4" s="251"/>
      <c r="J4" s="281" t="s">
        <v>5</v>
      </c>
      <c r="K4" s="282"/>
      <c r="L4" s="282"/>
      <c r="M4" s="283"/>
      <c r="N4" s="281" t="s">
        <v>10</v>
      </c>
      <c r="O4" s="282"/>
      <c r="P4" s="282"/>
      <c r="Q4" s="281" t="s">
        <v>127</v>
      </c>
      <c r="R4" s="283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</row>
    <row r="5" spans="1:55" s="1" customFormat="1" ht="15.75" customHeight="1" x14ac:dyDescent="0.2">
      <c r="A5" s="252"/>
      <c r="B5" s="253"/>
      <c r="C5" s="253"/>
      <c r="D5" s="253"/>
      <c r="E5" s="253"/>
      <c r="F5" s="254"/>
      <c r="G5" s="255"/>
      <c r="H5" s="256"/>
      <c r="I5" s="257"/>
      <c r="J5" s="281">
        <v>2018</v>
      </c>
      <c r="K5" s="282"/>
      <c r="L5" s="282"/>
      <c r="M5" s="283"/>
      <c r="N5" s="132">
        <v>2018</v>
      </c>
      <c r="O5" s="281">
        <v>2019</v>
      </c>
      <c r="P5" s="283"/>
      <c r="Q5" s="286" t="s">
        <v>128</v>
      </c>
      <c r="R5" s="288" t="s">
        <v>129</v>
      </c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</row>
    <row r="6" spans="1:55" s="1" customFormat="1" ht="15.75" customHeight="1" x14ac:dyDescent="0.2">
      <c r="A6" s="255"/>
      <c r="B6" s="256"/>
      <c r="C6" s="256"/>
      <c r="D6" s="256"/>
      <c r="E6" s="256"/>
      <c r="F6" s="257"/>
      <c r="G6" s="133">
        <v>2016</v>
      </c>
      <c r="H6" s="134">
        <v>2017</v>
      </c>
      <c r="I6" s="135">
        <v>2018</v>
      </c>
      <c r="J6" s="133" t="s">
        <v>6</v>
      </c>
      <c r="K6" s="134" t="s">
        <v>7</v>
      </c>
      <c r="L6" s="134" t="s">
        <v>8</v>
      </c>
      <c r="M6" s="135" t="s">
        <v>9</v>
      </c>
      <c r="N6" s="133" t="s">
        <v>11</v>
      </c>
      <c r="O6" s="100" t="s">
        <v>12</v>
      </c>
      <c r="P6" s="135" t="s">
        <v>130</v>
      </c>
      <c r="Q6" s="287"/>
      <c r="R6" s="289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</row>
    <row r="7" spans="1:55" s="1" customFormat="1" ht="14.25" x14ac:dyDescent="0.2">
      <c r="A7" s="284" t="s">
        <v>91</v>
      </c>
      <c r="B7" s="285"/>
      <c r="C7" s="285"/>
      <c r="D7" s="285"/>
      <c r="E7" s="285"/>
      <c r="F7" s="247"/>
      <c r="G7" s="103">
        <v>60825.600999999995</v>
      </c>
      <c r="H7" s="136">
        <v>54897.502000000008</v>
      </c>
      <c r="I7" s="105">
        <v>63597.963000000003</v>
      </c>
      <c r="J7" s="103">
        <v>10659.609</v>
      </c>
      <c r="K7" s="136">
        <v>11857.463</v>
      </c>
      <c r="L7" s="136">
        <v>21232.074000000001</v>
      </c>
      <c r="M7" s="105">
        <v>19848.816999999999</v>
      </c>
      <c r="N7" s="103">
        <v>2816.7089999999998</v>
      </c>
      <c r="O7" s="136">
        <v>7575.4809999999998</v>
      </c>
      <c r="P7" s="137">
        <v>4692.7719999999999</v>
      </c>
      <c r="Q7" s="138">
        <f>P7/O7*100-100</f>
        <v>-38.0531480443288</v>
      </c>
      <c r="R7" s="139">
        <f>P7/N7*100-100</f>
        <v>66.60478593990365</v>
      </c>
      <c r="S7" s="43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s="1" customFormat="1" ht="14.25" x14ac:dyDescent="0.2">
      <c r="A8" s="275" t="s">
        <v>131</v>
      </c>
      <c r="B8" s="242"/>
      <c r="C8" s="242"/>
      <c r="D8" s="242"/>
      <c r="E8" s="242"/>
      <c r="F8" s="243"/>
      <c r="G8" s="101">
        <v>4531.887999999999</v>
      </c>
      <c r="H8" s="107">
        <v>5683.4070000000002</v>
      </c>
      <c r="I8" s="102">
        <v>8011.8960000000006</v>
      </c>
      <c r="J8" s="101">
        <v>1736.924</v>
      </c>
      <c r="K8" s="107">
        <v>1983.48</v>
      </c>
      <c r="L8" s="107">
        <v>1852.3389999999999</v>
      </c>
      <c r="M8" s="102">
        <v>2439.1530000000002</v>
      </c>
      <c r="N8" s="101">
        <v>563.80999999999995</v>
      </c>
      <c r="O8" s="107">
        <v>127.71299999999999</v>
      </c>
      <c r="P8" s="140">
        <v>388.79899999999998</v>
      </c>
      <c r="Q8" s="138">
        <f t="shared" ref="Q8:Q15" si="0">P8/O8*100-100</f>
        <v>204.43181195336416</v>
      </c>
      <c r="R8" s="139">
        <f t="shared" ref="R8:R15" si="1">P8/N8*100-100</f>
        <v>-31.040776147993114</v>
      </c>
      <c r="S8" s="43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</row>
    <row r="9" spans="1:55" s="1" customFormat="1" ht="14.25" x14ac:dyDescent="0.2">
      <c r="A9" s="275" t="s">
        <v>92</v>
      </c>
      <c r="B9" s="242"/>
      <c r="C9" s="242"/>
      <c r="D9" s="242"/>
      <c r="E9" s="242"/>
      <c r="F9" s="243"/>
      <c r="G9" s="101">
        <v>1992.6210000000001</v>
      </c>
      <c r="H9" s="107">
        <v>2081.1310000000003</v>
      </c>
      <c r="I9" s="102">
        <v>1017.146</v>
      </c>
      <c r="J9" s="101">
        <v>257.822</v>
      </c>
      <c r="K9" s="107">
        <v>273.96100000000001</v>
      </c>
      <c r="L9" s="107">
        <v>173.96899999999999</v>
      </c>
      <c r="M9" s="102">
        <v>311.39400000000001</v>
      </c>
      <c r="N9" s="101">
        <v>106.163</v>
      </c>
      <c r="O9" s="107">
        <v>17.399000000000001</v>
      </c>
      <c r="P9" s="140">
        <v>100.36</v>
      </c>
      <c r="Q9" s="138">
        <f t="shared" si="0"/>
        <v>476.81475946893488</v>
      </c>
      <c r="R9" s="139">
        <f t="shared" si="1"/>
        <v>-5.4661228488267994</v>
      </c>
      <c r="S9" s="43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</row>
    <row r="10" spans="1:55" s="1" customFormat="1" ht="14.25" x14ac:dyDescent="0.2">
      <c r="A10" s="275" t="s">
        <v>132</v>
      </c>
      <c r="B10" s="242"/>
      <c r="C10" s="242"/>
      <c r="D10" s="242"/>
      <c r="E10" s="242"/>
      <c r="F10" s="243"/>
      <c r="G10" s="101">
        <v>30888.220999999998</v>
      </c>
      <c r="H10" s="107">
        <v>32612.878000000001</v>
      </c>
      <c r="I10" s="102">
        <v>30656.43</v>
      </c>
      <c r="J10" s="101">
        <v>5848.027</v>
      </c>
      <c r="K10" s="107">
        <v>7727.4220000000005</v>
      </c>
      <c r="L10" s="107">
        <v>7775.81</v>
      </c>
      <c r="M10" s="102">
        <v>9305.1710000000003</v>
      </c>
      <c r="N10" s="101">
        <v>1818.09</v>
      </c>
      <c r="O10" s="107">
        <v>2770.6210000000001</v>
      </c>
      <c r="P10" s="140">
        <v>1450.672</v>
      </c>
      <c r="Q10" s="138">
        <f t="shared" si="0"/>
        <v>-47.640907940855136</v>
      </c>
      <c r="R10" s="139">
        <f t="shared" si="1"/>
        <v>-20.209010555033018</v>
      </c>
      <c r="S10" s="43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</row>
    <row r="11" spans="1:55" s="1" customFormat="1" ht="14.25" x14ac:dyDescent="0.2">
      <c r="A11" s="275" t="s">
        <v>133</v>
      </c>
      <c r="B11" s="242"/>
      <c r="C11" s="242"/>
      <c r="D11" s="242"/>
      <c r="E11" s="242"/>
      <c r="F11" s="243"/>
      <c r="G11" s="101">
        <v>2241.5140000000001</v>
      </c>
      <c r="H11" s="107">
        <v>1397.7600000000002</v>
      </c>
      <c r="I11" s="102">
        <v>1579.7280000000001</v>
      </c>
      <c r="J11" s="101">
        <v>17.334</v>
      </c>
      <c r="K11" s="107">
        <v>425.43899999999996</v>
      </c>
      <c r="L11" s="107">
        <v>720.65199999999993</v>
      </c>
      <c r="M11" s="102">
        <v>416.303</v>
      </c>
      <c r="N11" s="101">
        <v>0.91500000000000004</v>
      </c>
      <c r="O11" s="107">
        <v>0</v>
      </c>
      <c r="P11" s="140">
        <v>1.9790000000000001</v>
      </c>
      <c r="Q11" s="138" t="e">
        <f t="shared" si="0"/>
        <v>#DIV/0!</v>
      </c>
      <c r="R11" s="139">
        <f t="shared" si="1"/>
        <v>116.28415300546447</v>
      </c>
      <c r="S11" s="43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</row>
    <row r="12" spans="1:55" s="1" customFormat="1" ht="14.25" x14ac:dyDescent="0.2">
      <c r="A12" s="275" t="s">
        <v>134</v>
      </c>
      <c r="B12" s="242"/>
      <c r="C12" s="242"/>
      <c r="D12" s="242"/>
      <c r="E12" s="242"/>
      <c r="F12" s="243"/>
      <c r="G12" s="101">
        <v>248.82499999999999</v>
      </c>
      <c r="H12" s="107">
        <v>1446.9650000000001</v>
      </c>
      <c r="I12" s="102">
        <v>1649.2249999999999</v>
      </c>
      <c r="J12" s="101">
        <v>320.072</v>
      </c>
      <c r="K12" s="107">
        <v>267.60899999999998</v>
      </c>
      <c r="L12" s="107">
        <v>586.82299999999998</v>
      </c>
      <c r="M12" s="102">
        <v>474.721</v>
      </c>
      <c r="N12" s="101">
        <v>58.261000000000003</v>
      </c>
      <c r="O12" s="107">
        <v>414.02100000000002</v>
      </c>
      <c r="P12" s="140">
        <v>394.56</v>
      </c>
      <c r="Q12" s="138">
        <f t="shared" si="0"/>
        <v>-4.700486207221374</v>
      </c>
      <c r="R12" s="139">
        <f t="shared" si="1"/>
        <v>577.22833456343005</v>
      </c>
      <c r="S12" s="43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</row>
    <row r="13" spans="1:55" s="1" customFormat="1" ht="14.25" x14ac:dyDescent="0.2">
      <c r="A13" s="275" t="s">
        <v>135</v>
      </c>
      <c r="B13" s="242"/>
      <c r="C13" s="242"/>
      <c r="D13" s="242"/>
      <c r="E13" s="242"/>
      <c r="F13" s="243"/>
      <c r="G13" s="101">
        <v>975.13199999999983</v>
      </c>
      <c r="H13" s="107">
        <v>2548.4360000000001</v>
      </c>
      <c r="I13" s="102">
        <v>2903.8099999999995</v>
      </c>
      <c r="J13" s="101">
        <v>555.08699999999999</v>
      </c>
      <c r="K13" s="107">
        <v>890.60699999999997</v>
      </c>
      <c r="L13" s="107">
        <v>835.50600000000009</v>
      </c>
      <c r="M13" s="102">
        <v>622.6099999999999</v>
      </c>
      <c r="N13" s="101">
        <v>171.56899999999999</v>
      </c>
      <c r="O13" s="107">
        <v>3.5179999999999998</v>
      </c>
      <c r="P13" s="140">
        <v>87.757999999999996</v>
      </c>
      <c r="Q13" s="138">
        <f t="shared" si="0"/>
        <v>2394.5423536100056</v>
      </c>
      <c r="R13" s="139">
        <f t="shared" si="1"/>
        <v>-48.849733926292046</v>
      </c>
      <c r="S13" s="43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</row>
    <row r="14" spans="1:55" s="1" customFormat="1" ht="14.25" x14ac:dyDescent="0.2">
      <c r="A14" s="275" t="s">
        <v>93</v>
      </c>
      <c r="B14" s="242"/>
      <c r="C14" s="242"/>
      <c r="D14" s="242"/>
      <c r="E14" s="242"/>
      <c r="F14" s="243"/>
      <c r="G14" s="101">
        <v>40685.448000000004</v>
      </c>
      <c r="H14" s="107">
        <v>9475.4040000000005</v>
      </c>
      <c r="I14" s="102">
        <v>4211.5370000000003</v>
      </c>
      <c r="J14" s="101">
        <v>416.11199999999997</v>
      </c>
      <c r="K14" s="107">
        <v>1030.432</v>
      </c>
      <c r="L14" s="107">
        <v>1694.8230000000001</v>
      </c>
      <c r="M14" s="102">
        <v>1070.17</v>
      </c>
      <c r="N14" s="101">
        <v>236.07</v>
      </c>
      <c r="O14" s="107">
        <v>671.55</v>
      </c>
      <c r="P14" s="140">
        <v>246.36</v>
      </c>
      <c r="Q14" s="138">
        <f t="shared" si="0"/>
        <v>-63.314719678356035</v>
      </c>
      <c r="R14" s="139">
        <f t="shared" si="1"/>
        <v>4.3588766043969969</v>
      </c>
      <c r="S14" s="43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</row>
    <row r="15" spans="1:55" s="1" customFormat="1" ht="14.25" x14ac:dyDescent="0.2">
      <c r="A15" s="275" t="s">
        <v>136</v>
      </c>
      <c r="B15" s="242"/>
      <c r="C15" s="242"/>
      <c r="D15" s="242"/>
      <c r="E15" s="242"/>
      <c r="F15" s="243"/>
      <c r="G15" s="101">
        <v>1365.7870000000003</v>
      </c>
      <c r="H15" s="107">
        <v>2071.8560000000002</v>
      </c>
      <c r="I15" s="102">
        <v>5576.7209999999995</v>
      </c>
      <c r="J15" s="101">
        <v>239.351</v>
      </c>
      <c r="K15" s="107">
        <v>1401.1689999999999</v>
      </c>
      <c r="L15" s="107">
        <v>1148.7369999999999</v>
      </c>
      <c r="M15" s="102">
        <v>2787.4639999999999</v>
      </c>
      <c r="N15" s="101">
        <v>12.589</v>
      </c>
      <c r="O15" s="107">
        <v>113.357</v>
      </c>
      <c r="P15" s="140">
        <v>39.128</v>
      </c>
      <c r="Q15" s="138">
        <f t="shared" si="0"/>
        <v>-65.482502183367586</v>
      </c>
      <c r="R15" s="139">
        <f t="shared" si="1"/>
        <v>210.81102549845104</v>
      </c>
      <c r="S15" s="43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</row>
    <row r="16" spans="1:55" s="1" customFormat="1" ht="14.25" x14ac:dyDescent="0.2">
      <c r="A16" s="275" t="s">
        <v>137</v>
      </c>
      <c r="B16" s="242"/>
      <c r="C16" s="242"/>
      <c r="D16" s="242"/>
      <c r="E16" s="242"/>
      <c r="F16" s="243"/>
      <c r="G16" s="101">
        <v>0.129</v>
      </c>
      <c r="H16" s="107">
        <v>0</v>
      </c>
      <c r="I16" s="102">
        <v>0</v>
      </c>
      <c r="J16" s="101">
        <v>0</v>
      </c>
      <c r="K16" s="107">
        <v>0</v>
      </c>
      <c r="L16" s="107">
        <v>0</v>
      </c>
      <c r="M16" s="102">
        <v>0</v>
      </c>
      <c r="N16" s="141">
        <v>0</v>
      </c>
      <c r="O16" s="142">
        <v>0</v>
      </c>
      <c r="P16" s="143">
        <v>0</v>
      </c>
      <c r="Q16" s="144">
        <v>0</v>
      </c>
      <c r="R16" s="108">
        <v>0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</row>
    <row r="17" spans="1:55" s="1" customFormat="1" ht="14.25" x14ac:dyDescent="0.2">
      <c r="A17" s="258"/>
      <c r="B17" s="259"/>
      <c r="C17" s="259"/>
      <c r="D17" s="259"/>
      <c r="E17" s="259"/>
      <c r="F17" s="276"/>
      <c r="G17" s="145"/>
      <c r="H17" s="146"/>
      <c r="I17" s="147"/>
      <c r="J17" s="145"/>
      <c r="K17" s="146"/>
      <c r="L17" s="146"/>
      <c r="M17" s="147"/>
      <c r="N17" s="145"/>
      <c r="O17" s="146"/>
      <c r="P17" s="147"/>
      <c r="Q17" s="138"/>
      <c r="R17" s="139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</row>
    <row r="18" spans="1:55" s="1" customFormat="1" ht="14.25" x14ac:dyDescent="0.2">
      <c r="A18" s="277" t="s">
        <v>37</v>
      </c>
      <c r="B18" s="278"/>
      <c r="C18" s="278"/>
      <c r="D18" s="278"/>
      <c r="E18" s="278"/>
      <c r="F18" s="279"/>
      <c r="G18" s="148">
        <f>SUM(G7:G16)</f>
        <v>143755.166</v>
      </c>
      <c r="H18" s="149">
        <f t="shared" ref="H18:P18" si="2">SUM(H7:H16)</f>
        <v>112215.33899999999</v>
      </c>
      <c r="I18" s="149">
        <f t="shared" si="2"/>
        <v>119204.45600000001</v>
      </c>
      <c r="J18" s="148">
        <f t="shared" si="2"/>
        <v>20050.337999999996</v>
      </c>
      <c r="K18" s="149">
        <f t="shared" si="2"/>
        <v>25857.582000000002</v>
      </c>
      <c r="L18" s="149">
        <f t="shared" si="2"/>
        <v>36020.733</v>
      </c>
      <c r="M18" s="150">
        <f t="shared" si="2"/>
        <v>37275.803</v>
      </c>
      <c r="N18" s="148">
        <f t="shared" si="2"/>
        <v>5784.1760000000004</v>
      </c>
      <c r="O18" s="149">
        <f t="shared" si="2"/>
        <v>11693.66</v>
      </c>
      <c r="P18" s="150">
        <f t="shared" si="2"/>
        <v>7402.387999999999</v>
      </c>
      <c r="Q18" s="185">
        <f>P18/O18*100-100</f>
        <v>-36.697424074241944</v>
      </c>
      <c r="R18" s="186">
        <f>P18/N18*100-100</f>
        <v>27.976534600606868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</row>
    <row r="19" spans="1:55" s="8" customFormat="1" ht="12.75" x14ac:dyDescent="0.2">
      <c r="A19" s="113">
        <v>1</v>
      </c>
      <c r="B19" s="114" t="s">
        <v>38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5"/>
      <c r="O19" s="115"/>
      <c r="P19" s="115"/>
      <c r="Q19" s="115"/>
      <c r="R19" s="115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</row>
    <row r="20" spans="1:55" s="8" customFormat="1" ht="12.75" customHeight="1" x14ac:dyDescent="0.2">
      <c r="A20" s="113">
        <v>2</v>
      </c>
      <c r="B20" s="270" t="s">
        <v>39</v>
      </c>
      <c r="C20" s="270"/>
      <c r="D20" s="270"/>
      <c r="E20" s="270"/>
      <c r="F20" s="270"/>
      <c r="G20" s="116"/>
      <c r="H20" s="116"/>
      <c r="I20" s="116"/>
      <c r="J20" s="116"/>
      <c r="K20" s="116"/>
      <c r="L20" s="116"/>
      <c r="M20" s="116"/>
      <c r="N20" s="115"/>
      <c r="O20" s="115"/>
      <c r="P20" s="115"/>
      <c r="Q20" s="115"/>
      <c r="R20" s="115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</row>
    <row r="21" spans="1:55" s="8" customFormat="1" ht="12.75" x14ac:dyDescent="0.2">
      <c r="A21" s="113">
        <v>3</v>
      </c>
      <c r="B21" s="116" t="s">
        <v>95</v>
      </c>
      <c r="C21" s="116"/>
      <c r="D21" s="116"/>
      <c r="E21" s="118"/>
      <c r="F21" s="116"/>
      <c r="G21" s="116"/>
      <c r="H21" s="116"/>
      <c r="I21" s="116"/>
      <c r="J21" s="116"/>
      <c r="K21" s="116"/>
      <c r="L21" s="116"/>
      <c r="M21" s="116"/>
      <c r="N21" s="115"/>
      <c r="O21" s="115"/>
      <c r="P21" s="115"/>
      <c r="Q21" s="115"/>
      <c r="R21" s="115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</row>
    <row r="22" spans="1:55" s="8" customFormat="1" ht="12.75" x14ac:dyDescent="0.2">
      <c r="A22" s="117" t="s">
        <v>40</v>
      </c>
      <c r="B22" s="116"/>
      <c r="C22" s="116"/>
      <c r="D22" s="116"/>
      <c r="E22" s="118"/>
      <c r="F22" s="116"/>
      <c r="G22" s="116"/>
      <c r="H22" s="116"/>
      <c r="I22" s="116"/>
      <c r="J22" s="116"/>
      <c r="K22" s="116"/>
      <c r="L22" s="116"/>
      <c r="M22" s="116"/>
      <c r="N22" s="115"/>
      <c r="O22" s="115"/>
      <c r="P22" s="115"/>
      <c r="Q22" s="115"/>
      <c r="R22" s="115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</row>
    <row r="23" spans="1:55" s="8" customFormat="1" ht="12.75" x14ac:dyDescent="0.2">
      <c r="A23" s="116" t="s">
        <v>172</v>
      </c>
      <c r="B23" s="119" t="s">
        <v>170</v>
      </c>
      <c r="C23" s="120"/>
      <c r="D23" s="121"/>
      <c r="E23" s="120"/>
      <c r="F23" s="122"/>
      <c r="G23" s="119"/>
      <c r="H23" s="123"/>
      <c r="I23" s="123"/>
      <c r="J23" s="123"/>
      <c r="K23" s="123"/>
      <c r="L23" s="123"/>
      <c r="M23" s="123"/>
      <c r="N23" s="115"/>
      <c r="O23" s="115"/>
      <c r="P23" s="115"/>
      <c r="Q23" s="115"/>
      <c r="R23" s="115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</row>
    <row r="24" spans="1:55" s="8" customFormat="1" ht="12.75" x14ac:dyDescent="0.2">
      <c r="A24" s="125" t="s">
        <v>169</v>
      </c>
      <c r="B24" s="119" t="s">
        <v>185</v>
      </c>
      <c r="C24" s="120"/>
      <c r="D24" s="121"/>
      <c r="E24" s="120"/>
      <c r="F24" s="122"/>
      <c r="G24" s="119"/>
      <c r="H24" s="123"/>
      <c r="I24" s="123"/>
      <c r="J24" s="123"/>
      <c r="K24" s="123"/>
      <c r="L24" s="123"/>
      <c r="M24" s="123"/>
      <c r="N24" s="115"/>
      <c r="O24" s="115"/>
      <c r="P24" s="115"/>
      <c r="Q24" s="115"/>
      <c r="R24" s="115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</row>
    <row r="25" spans="1:55" s="8" customFormat="1" ht="12.75" x14ac:dyDescent="0.2">
      <c r="A25" s="269" t="s">
        <v>41</v>
      </c>
      <c r="B25" s="269"/>
      <c r="C25" s="120" t="s">
        <v>42</v>
      </c>
      <c r="D25" s="121"/>
      <c r="E25" s="120"/>
      <c r="F25" s="122"/>
      <c r="G25" s="119"/>
      <c r="H25" s="123"/>
      <c r="I25" s="121"/>
      <c r="J25" s="123"/>
      <c r="K25" s="123"/>
      <c r="L25" s="123"/>
      <c r="M25" s="123"/>
      <c r="N25" s="115"/>
      <c r="O25" s="115"/>
      <c r="P25" s="115"/>
      <c r="Q25" s="115"/>
      <c r="R25" s="115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</row>
    <row r="26" spans="1:55" s="8" customFormat="1" ht="12.75" x14ac:dyDescent="0.2">
      <c r="A26" s="115"/>
      <c r="B26" s="116"/>
      <c r="C26" s="116" t="s">
        <v>43</v>
      </c>
      <c r="D26" s="116"/>
      <c r="E26" s="116"/>
      <c r="F26" s="116"/>
      <c r="G26" s="116"/>
      <c r="H26" s="123"/>
      <c r="I26" s="126"/>
      <c r="J26" s="123"/>
      <c r="K26" s="123"/>
      <c r="L26" s="123"/>
      <c r="M26" s="123"/>
      <c r="N26" s="115"/>
      <c r="O26" s="115"/>
      <c r="P26" s="115"/>
      <c r="Q26" s="115"/>
      <c r="R26" s="115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</row>
    <row r="27" spans="1:55" s="8" customFormat="1" ht="12.75" x14ac:dyDescent="0.2">
      <c r="A27" s="9"/>
      <c r="B27" s="9"/>
      <c r="C27" s="9"/>
      <c r="D27" s="9"/>
      <c r="E27" s="10"/>
      <c r="F27" s="9"/>
      <c r="G27" s="9"/>
      <c r="H27" s="9"/>
      <c r="I27" s="9"/>
      <c r="J27" s="9"/>
      <c r="K27" s="9"/>
      <c r="L27" s="9"/>
      <c r="M27" s="9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</row>
    <row r="28" spans="1:55" s="8" customFormat="1" ht="12.75" x14ac:dyDescent="0.2">
      <c r="A28" s="9"/>
      <c r="B28" s="9"/>
      <c r="C28" s="9"/>
      <c r="D28" s="9"/>
      <c r="E28" s="10"/>
      <c r="F28" s="9"/>
      <c r="G28" s="9"/>
      <c r="H28" s="9"/>
      <c r="I28" s="9"/>
      <c r="J28" s="9"/>
      <c r="K28" s="9"/>
      <c r="L28" s="9"/>
      <c r="M28" s="9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</row>
    <row r="29" spans="1:55" s="8" customFormat="1" ht="12.75" x14ac:dyDescent="0.2">
      <c r="A29" s="9"/>
      <c r="B29" s="9"/>
      <c r="C29" s="9"/>
      <c r="D29" s="9"/>
      <c r="E29" s="10"/>
      <c r="F29" s="9"/>
      <c r="G29" s="9"/>
      <c r="H29" s="9"/>
      <c r="I29" s="9"/>
      <c r="J29" s="9"/>
      <c r="K29" s="9"/>
      <c r="L29" s="9"/>
      <c r="M29" s="9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</row>
    <row r="30" spans="1:55" s="8" customFormat="1" ht="12.75" x14ac:dyDescent="0.2">
      <c r="A30" s="9"/>
      <c r="B30" s="9"/>
      <c r="C30" s="9"/>
      <c r="D30" s="9"/>
      <c r="E30" s="10"/>
      <c r="F30" s="9"/>
      <c r="G30" s="9"/>
      <c r="H30" s="9"/>
      <c r="I30" s="9"/>
      <c r="J30" s="9"/>
      <c r="K30" s="9"/>
      <c r="L30" s="9"/>
      <c r="M30" s="9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</row>
    <row r="31" spans="1:55" s="8" customFormat="1" ht="12.75" x14ac:dyDescent="0.2">
      <c r="A31" s="9"/>
      <c r="B31" s="9"/>
      <c r="C31" s="9"/>
      <c r="D31" s="9"/>
      <c r="E31" s="10"/>
      <c r="F31" s="9"/>
      <c r="G31" s="9"/>
      <c r="H31" s="9"/>
      <c r="I31" s="9"/>
      <c r="J31" s="9"/>
      <c r="K31" s="9"/>
      <c r="L31" s="9"/>
      <c r="M31" s="9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</row>
    <row r="32" spans="1:55" s="8" customFormat="1" ht="12.75" x14ac:dyDescent="0.2">
      <c r="A32" s="9"/>
      <c r="B32" s="9"/>
      <c r="C32" s="9"/>
      <c r="D32" s="9"/>
      <c r="E32" s="10"/>
      <c r="F32" s="9"/>
      <c r="G32" s="9"/>
      <c r="H32" s="9"/>
      <c r="I32" s="9"/>
      <c r="J32" s="9"/>
      <c r="K32" s="9"/>
      <c r="L32" s="9"/>
      <c r="M32" s="9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</row>
    <row r="33" spans="1:55" s="8" customFormat="1" ht="12.75" x14ac:dyDescent="0.2">
      <c r="A33" s="9"/>
      <c r="B33" s="9"/>
      <c r="C33" s="9"/>
      <c r="D33" s="9"/>
      <c r="E33" s="10"/>
      <c r="F33" s="9"/>
      <c r="G33" s="9"/>
      <c r="H33" s="9"/>
      <c r="I33" s="9"/>
      <c r="J33" s="9"/>
      <c r="K33" s="9"/>
      <c r="L33" s="9"/>
      <c r="M33" s="9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</row>
    <row r="34" spans="1:55" s="8" customFormat="1" ht="12.75" hidden="1" x14ac:dyDescent="0.2">
      <c r="A34" s="9" t="s">
        <v>88</v>
      </c>
      <c r="B34" s="9"/>
      <c r="C34" s="9"/>
      <c r="D34" s="9"/>
      <c r="E34" s="10"/>
      <c r="F34" s="9"/>
      <c r="G34" s="9"/>
      <c r="H34" s="9"/>
      <c r="I34" s="9"/>
      <c r="J34" s="9"/>
      <c r="K34" s="9"/>
      <c r="L34" s="9"/>
      <c r="M34" s="9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</row>
    <row r="35" spans="1:55" s="8" customFormat="1" ht="12.75" hidden="1" x14ac:dyDescent="0.2">
      <c r="A35" s="9" t="s">
        <v>96</v>
      </c>
      <c r="B35" s="11" t="s">
        <v>97</v>
      </c>
      <c r="C35" s="11"/>
      <c r="D35" s="11"/>
      <c r="E35" s="11"/>
      <c r="F35" s="9"/>
      <c r="G35" s="9"/>
      <c r="H35" s="9"/>
      <c r="I35" s="9"/>
      <c r="J35" s="9"/>
      <c r="K35" s="35"/>
      <c r="L35" s="10"/>
      <c r="M35" s="9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</row>
    <row r="36" spans="1:55" s="8" customFormat="1" ht="12.75" hidden="1" x14ac:dyDescent="0.2">
      <c r="A36" s="9"/>
      <c r="B36" s="9" t="s">
        <v>98</v>
      </c>
      <c r="C36" s="11"/>
      <c r="D36" s="11"/>
      <c r="E36" s="11"/>
      <c r="F36" s="9"/>
      <c r="G36" s="9"/>
      <c r="H36" s="9"/>
      <c r="I36" s="9"/>
      <c r="J36" s="10"/>
      <c r="K36" s="9"/>
      <c r="L36" s="9"/>
      <c r="M36" s="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</row>
    <row r="37" spans="1:55" s="8" customFormat="1" ht="12.75" hidden="1" x14ac:dyDescent="0.2">
      <c r="A37" s="9"/>
      <c r="B37" s="36" t="s">
        <v>99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8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</row>
    <row r="38" spans="1:55" s="8" customFormat="1" ht="12.75" hidden="1" x14ac:dyDescent="0.2">
      <c r="A38" s="9" t="s">
        <v>100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</row>
    <row r="39" spans="1:55" s="8" customFormat="1" ht="12.75" hidden="1" x14ac:dyDescent="0.2">
      <c r="A39" s="9"/>
      <c r="B39" s="9" t="s">
        <v>101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</row>
    <row r="40" spans="1:55" s="8" customFormat="1" ht="12.75" hidden="1" x14ac:dyDescent="0.2">
      <c r="A40" s="9"/>
      <c r="B40" s="39" t="s">
        <v>102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</row>
    <row r="41" spans="1:55" s="34" customFormat="1" hidden="1" x14ac:dyDescent="0.25"/>
    <row r="42" spans="1:55" s="34" customFormat="1" x14ac:dyDescent="0.25"/>
    <row r="43" spans="1:55" s="34" customFormat="1" x14ac:dyDescent="0.25"/>
    <row r="44" spans="1:55" s="34" customFormat="1" x14ac:dyDescent="0.25"/>
    <row r="45" spans="1:55" s="34" customFormat="1" x14ac:dyDescent="0.25"/>
    <row r="46" spans="1:55" s="34" customFormat="1" x14ac:dyDescent="0.25"/>
    <row r="47" spans="1:55" s="34" customFormat="1" x14ac:dyDescent="0.25"/>
    <row r="48" spans="1:55" s="34" customFormat="1" x14ac:dyDescent="0.25"/>
    <row r="49" s="34" customFormat="1" x14ac:dyDescent="0.25"/>
    <row r="50" s="34" customFormat="1" x14ac:dyDescent="0.25"/>
    <row r="51" s="34" customFormat="1" x14ac:dyDescent="0.25"/>
    <row r="52" s="34" customFormat="1" x14ac:dyDescent="0.25"/>
    <row r="53" s="34" customFormat="1" x14ac:dyDescent="0.25"/>
    <row r="54" s="34" customFormat="1" x14ac:dyDescent="0.25"/>
    <row r="55" s="34" customFormat="1" x14ac:dyDescent="0.25"/>
    <row r="56" s="34" customFormat="1" x14ac:dyDescent="0.25"/>
    <row r="57" s="34" customFormat="1" x14ac:dyDescent="0.25"/>
    <row r="58" s="34" customFormat="1" x14ac:dyDescent="0.25"/>
    <row r="59" s="34" customFormat="1" x14ac:dyDescent="0.25"/>
    <row r="60" s="34" customFormat="1" x14ac:dyDescent="0.25"/>
    <row r="61" s="34" customFormat="1" x14ac:dyDescent="0.25"/>
    <row r="62" s="34" customFormat="1" x14ac:dyDescent="0.25"/>
    <row r="63" s="34" customFormat="1" x14ac:dyDescent="0.25"/>
    <row r="64" s="34" customFormat="1" x14ac:dyDescent="0.25"/>
    <row r="65" s="34" customFormat="1" x14ac:dyDescent="0.25"/>
    <row r="66" s="34" customFormat="1" x14ac:dyDescent="0.25"/>
    <row r="67" s="34" customFormat="1" x14ac:dyDescent="0.25"/>
    <row r="68" s="34" customFormat="1" x14ac:dyDescent="0.25"/>
    <row r="69" s="34" customFormat="1" x14ac:dyDescent="0.25"/>
    <row r="70" s="34" customFormat="1" x14ac:dyDescent="0.25"/>
    <row r="71" s="34" customFormat="1" x14ac:dyDescent="0.25"/>
    <row r="72" s="34" customFormat="1" x14ac:dyDescent="0.25"/>
    <row r="73" s="34" customFormat="1" x14ac:dyDescent="0.25"/>
    <row r="74" s="34" customFormat="1" x14ac:dyDescent="0.25"/>
    <row r="75" s="34" customFormat="1" x14ac:dyDescent="0.25"/>
    <row r="76" s="34" customFormat="1" x14ac:dyDescent="0.25"/>
    <row r="77" s="34" customFormat="1" x14ac:dyDescent="0.25"/>
    <row r="78" s="34" customFormat="1" x14ac:dyDescent="0.25"/>
    <row r="79" s="34" customFormat="1" x14ac:dyDescent="0.25"/>
    <row r="80" s="34" customFormat="1" x14ac:dyDescent="0.25"/>
  </sheetData>
  <mergeCells count="23">
    <mergeCell ref="Q4:R4"/>
    <mergeCell ref="J5:M5"/>
    <mergeCell ref="O5:P5"/>
    <mergeCell ref="Q5:Q6"/>
    <mergeCell ref="R5:R6"/>
    <mergeCell ref="A12:F12"/>
    <mergeCell ref="A4:F6"/>
    <mergeCell ref="G4:I5"/>
    <mergeCell ref="J4:M4"/>
    <mergeCell ref="N4:P4"/>
    <mergeCell ref="A7:F7"/>
    <mergeCell ref="A8:F8"/>
    <mergeCell ref="A9:F9"/>
    <mergeCell ref="A10:F10"/>
    <mergeCell ref="A11:F11"/>
    <mergeCell ref="B20:F20"/>
    <mergeCell ref="A25:B25"/>
    <mergeCell ref="A13:F13"/>
    <mergeCell ref="A14:F14"/>
    <mergeCell ref="A15:F15"/>
    <mergeCell ref="A16:F16"/>
    <mergeCell ref="A17:F17"/>
    <mergeCell ref="A18:F18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318"/>
  <sheetViews>
    <sheetView topLeftCell="A5" workbookViewId="0">
      <selection activeCell="F23" sqref="F23:F25"/>
    </sheetView>
  </sheetViews>
  <sheetFormatPr defaultRowHeight="15" x14ac:dyDescent="0.25"/>
  <cols>
    <col min="1" max="1" width="4.85546875" customWidth="1"/>
    <col min="2" max="2" width="4.28515625" customWidth="1"/>
    <col min="3" max="3" width="5.5703125" customWidth="1"/>
    <col min="4" max="4" width="5.85546875" customWidth="1"/>
    <col min="19" max="19" width="10" bestFit="1" customWidth="1"/>
  </cols>
  <sheetData>
    <row r="1" spans="1:133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</row>
    <row r="2" spans="1:133" ht="15.75" x14ac:dyDescent="0.25">
      <c r="A2" s="302" t="s">
        <v>174</v>
      </c>
      <c r="B2" s="302"/>
      <c r="C2" s="303" t="s">
        <v>103</v>
      </c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</row>
    <row r="3" spans="1:133" ht="17.25" x14ac:dyDescent="0.25">
      <c r="A3" s="151"/>
      <c r="B3" s="152"/>
      <c r="C3" s="304" t="s">
        <v>188</v>
      </c>
      <c r="D3" s="304"/>
      <c r="E3" s="304"/>
      <c r="F3" s="304"/>
      <c r="G3" s="304"/>
      <c r="H3" s="304"/>
      <c r="I3" s="304"/>
      <c r="J3" s="304"/>
      <c r="K3" s="304"/>
      <c r="L3" s="151"/>
      <c r="M3" s="151"/>
      <c r="N3" s="151"/>
      <c r="O3" s="151"/>
      <c r="P3" s="151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</row>
    <row r="4" spans="1:133" x14ac:dyDescent="0.25">
      <c r="A4" s="305" t="s">
        <v>104</v>
      </c>
      <c r="B4" s="306"/>
      <c r="C4" s="306"/>
      <c r="D4" s="306"/>
      <c r="E4" s="311" t="s">
        <v>4</v>
      </c>
      <c r="F4" s="312"/>
      <c r="G4" s="313"/>
      <c r="H4" s="317" t="s">
        <v>5</v>
      </c>
      <c r="I4" s="317"/>
      <c r="J4" s="317"/>
      <c r="K4" s="318"/>
      <c r="L4" s="317"/>
      <c r="M4" s="317"/>
      <c r="N4" s="318"/>
      <c r="O4" s="319" t="s">
        <v>105</v>
      </c>
      <c r="P4" s="320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</row>
    <row r="5" spans="1:133" x14ac:dyDescent="0.25">
      <c r="A5" s="307"/>
      <c r="B5" s="308"/>
      <c r="C5" s="308"/>
      <c r="D5" s="308"/>
      <c r="E5" s="314"/>
      <c r="F5" s="315"/>
      <c r="G5" s="316"/>
      <c r="H5" s="321">
        <v>2018</v>
      </c>
      <c r="I5" s="317"/>
      <c r="J5" s="317"/>
      <c r="K5" s="318"/>
      <c r="L5" s="153">
        <v>2018</v>
      </c>
      <c r="M5" s="321">
        <v>2019</v>
      </c>
      <c r="N5" s="318"/>
      <c r="O5" s="298" t="s">
        <v>140</v>
      </c>
      <c r="P5" s="300" t="s">
        <v>15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</row>
    <row r="6" spans="1:133" x14ac:dyDescent="0.25">
      <c r="A6" s="309"/>
      <c r="B6" s="310"/>
      <c r="C6" s="310"/>
      <c r="D6" s="310"/>
      <c r="E6" s="154">
        <v>2016</v>
      </c>
      <c r="F6" s="155">
        <v>2017</v>
      </c>
      <c r="G6" s="156" t="s">
        <v>94</v>
      </c>
      <c r="H6" s="155" t="s">
        <v>6</v>
      </c>
      <c r="I6" s="155" t="s">
        <v>7</v>
      </c>
      <c r="J6" s="155" t="s">
        <v>8</v>
      </c>
      <c r="K6" s="156" t="s">
        <v>106</v>
      </c>
      <c r="L6" s="155" t="s">
        <v>11</v>
      </c>
      <c r="M6" s="157" t="s">
        <v>107</v>
      </c>
      <c r="N6" s="156" t="s">
        <v>139</v>
      </c>
      <c r="O6" s="299"/>
      <c r="P6" s="301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</row>
    <row r="7" spans="1:133" x14ac:dyDescent="0.25">
      <c r="A7" s="249" t="s">
        <v>108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51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</row>
    <row r="8" spans="1:133" x14ac:dyDescent="0.25">
      <c r="A8" s="284" t="s">
        <v>109</v>
      </c>
      <c r="B8" s="285"/>
      <c r="C8" s="285"/>
      <c r="D8" s="285"/>
      <c r="E8" s="192">
        <v>17.553000000000001</v>
      </c>
      <c r="F8" s="158">
        <v>31.602</v>
      </c>
      <c r="G8" s="159">
        <v>1.22</v>
      </c>
      <c r="H8" s="103">
        <v>0</v>
      </c>
      <c r="I8" s="158">
        <v>0.22</v>
      </c>
      <c r="J8" s="136">
        <v>0</v>
      </c>
      <c r="K8" s="159">
        <v>1</v>
      </c>
      <c r="L8" s="160">
        <v>0</v>
      </c>
      <c r="M8" s="161">
        <v>0</v>
      </c>
      <c r="N8" s="162">
        <v>0</v>
      </c>
      <c r="O8" s="160">
        <v>0</v>
      </c>
      <c r="P8" s="163">
        <v>0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</row>
    <row r="9" spans="1:133" x14ac:dyDescent="0.25">
      <c r="A9" s="275" t="s">
        <v>110</v>
      </c>
      <c r="B9" s="242"/>
      <c r="C9" s="242"/>
      <c r="D9" s="242"/>
      <c r="E9" s="167">
        <v>9597.0679999999993</v>
      </c>
      <c r="F9" s="165">
        <v>7597.2969999999996</v>
      </c>
      <c r="G9" s="166">
        <v>11549.133</v>
      </c>
      <c r="H9" s="167">
        <v>1158.412</v>
      </c>
      <c r="I9" s="165">
        <v>4116.6980000000003</v>
      </c>
      <c r="J9" s="165">
        <v>3360.4450000000002</v>
      </c>
      <c r="K9" s="166">
        <v>2913.578</v>
      </c>
      <c r="L9" s="167">
        <v>436.16300000000001</v>
      </c>
      <c r="M9" s="165">
        <v>1576.673</v>
      </c>
      <c r="N9" s="165">
        <v>1913.819</v>
      </c>
      <c r="O9" s="138">
        <f>N9/M9*100-100</f>
        <v>21.383381335254683</v>
      </c>
      <c r="P9" s="168">
        <f>N9/L9*100-100</f>
        <v>338.78527064423156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</row>
    <row r="10" spans="1:133" x14ac:dyDescent="0.25">
      <c r="A10" s="275" t="s">
        <v>111</v>
      </c>
      <c r="B10" s="242"/>
      <c r="C10" s="242"/>
      <c r="D10" s="242"/>
      <c r="E10" s="167">
        <v>17707.386999999999</v>
      </c>
      <c r="F10" s="165">
        <v>13781.388000000001</v>
      </c>
      <c r="G10" s="166">
        <v>19118.34</v>
      </c>
      <c r="H10" s="167">
        <v>3506.2620000000002</v>
      </c>
      <c r="I10" s="165">
        <v>4267.8990000000003</v>
      </c>
      <c r="J10" s="165">
        <v>4992.9390000000003</v>
      </c>
      <c r="K10" s="166">
        <v>6351.24</v>
      </c>
      <c r="L10" s="167">
        <v>980.09299999999996</v>
      </c>
      <c r="M10" s="165">
        <v>2008.261</v>
      </c>
      <c r="N10" s="165">
        <v>780.91200000000003</v>
      </c>
      <c r="O10" s="138">
        <f t="shared" ref="O10:O12" si="0">N10/M10*100-100</f>
        <v>-61.115014432884969</v>
      </c>
      <c r="P10" s="168">
        <f t="shared" ref="P10:P12" si="1">N10/L10*100-100</f>
        <v>-20.322663257466374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</row>
    <row r="11" spans="1:133" x14ac:dyDescent="0.25">
      <c r="A11" s="275" t="s">
        <v>112</v>
      </c>
      <c r="B11" s="242"/>
      <c r="C11" s="242"/>
      <c r="D11" s="242"/>
      <c r="E11" s="167">
        <v>977.85699999999997</v>
      </c>
      <c r="F11" s="165">
        <v>634.86900000000003</v>
      </c>
      <c r="G11" s="166">
        <v>977.47900000000004</v>
      </c>
      <c r="H11" s="167">
        <v>315.15800000000002</v>
      </c>
      <c r="I11" s="165">
        <v>217.023</v>
      </c>
      <c r="J11" s="165">
        <v>228.71700000000001</v>
      </c>
      <c r="K11" s="166">
        <v>216.58099999999999</v>
      </c>
      <c r="L11" s="167">
        <v>7.133</v>
      </c>
      <c r="M11" s="165">
        <v>227.947</v>
      </c>
      <c r="N11" s="165">
        <v>0.19600000000000001</v>
      </c>
      <c r="O11" s="138">
        <f t="shared" si="0"/>
        <v>-99.914015100001322</v>
      </c>
      <c r="P11" s="168">
        <f t="shared" si="1"/>
        <v>-97.252208047105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</row>
    <row r="12" spans="1:133" x14ac:dyDescent="0.25">
      <c r="A12" s="275" t="s">
        <v>113</v>
      </c>
      <c r="B12" s="242"/>
      <c r="C12" s="242"/>
      <c r="D12" s="242"/>
      <c r="E12" s="167">
        <v>115455.30100000001</v>
      </c>
      <c r="F12" s="165">
        <v>90170.163</v>
      </c>
      <c r="G12" s="166">
        <v>87474.114000000001</v>
      </c>
      <c r="H12" s="167">
        <v>14986.335999999999</v>
      </c>
      <c r="I12" s="165">
        <v>17255.741999999998</v>
      </c>
      <c r="J12" s="165">
        <v>27438.632000000001</v>
      </c>
      <c r="K12" s="166">
        <v>27793.403999999999</v>
      </c>
      <c r="L12" s="167">
        <v>4276.6170000000002</v>
      </c>
      <c r="M12" s="165">
        <v>7880.7790000000005</v>
      </c>
      <c r="N12" s="165">
        <v>4707.4610000000002</v>
      </c>
      <c r="O12" s="138">
        <f t="shared" si="0"/>
        <v>-40.266552329408043</v>
      </c>
      <c r="P12" s="168">
        <f t="shared" si="1"/>
        <v>10.074411620212899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</row>
    <row r="13" spans="1:133" x14ac:dyDescent="0.25">
      <c r="A13" s="293" t="s">
        <v>114</v>
      </c>
      <c r="B13" s="294"/>
      <c r="C13" s="294"/>
      <c r="D13" s="294"/>
      <c r="E13" s="171">
        <v>0</v>
      </c>
      <c r="F13" s="169">
        <v>0.02</v>
      </c>
      <c r="G13" s="170">
        <v>84.17</v>
      </c>
      <c r="H13" s="171">
        <v>84.17</v>
      </c>
      <c r="I13" s="172">
        <v>0</v>
      </c>
      <c r="J13" s="172">
        <v>0</v>
      </c>
      <c r="K13" s="173">
        <v>0</v>
      </c>
      <c r="L13" s="171">
        <v>84.17</v>
      </c>
      <c r="M13" s="174">
        <v>0</v>
      </c>
      <c r="N13" s="175">
        <v>0</v>
      </c>
      <c r="O13" s="176">
        <v>0</v>
      </c>
      <c r="P13" s="175">
        <v>0</v>
      </c>
      <c r="Q13" s="34"/>
      <c r="R13" s="4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</row>
    <row r="14" spans="1:133" x14ac:dyDescent="0.25">
      <c r="A14" s="252" t="s">
        <v>138</v>
      </c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</row>
    <row r="15" spans="1:133" x14ac:dyDescent="0.25">
      <c r="A15" s="295" t="s">
        <v>115</v>
      </c>
      <c r="B15" s="296"/>
      <c r="C15" s="296"/>
      <c r="D15" s="297"/>
      <c r="E15" s="177">
        <v>17181.014999999999</v>
      </c>
      <c r="F15" s="158">
        <v>22075.996999999999</v>
      </c>
      <c r="G15" s="159">
        <v>21100.664999999997</v>
      </c>
      <c r="H15" s="177">
        <v>4286.2470000000003</v>
      </c>
      <c r="I15" s="158">
        <v>4770.2839999999997</v>
      </c>
      <c r="J15" s="158">
        <v>5271.5259999999998</v>
      </c>
      <c r="K15" s="159">
        <v>6772.6079999999993</v>
      </c>
      <c r="L15" s="177">
        <v>1125.8150000000001</v>
      </c>
      <c r="M15" s="158">
        <v>1675.1790000000001</v>
      </c>
      <c r="N15" s="158">
        <v>1632.412</v>
      </c>
      <c r="O15" s="178">
        <f>N15/M15*100-100</f>
        <v>-2.5529809053241479</v>
      </c>
      <c r="P15" s="179">
        <f t="shared" ref="P15:P24" si="2">N15/L15*100-100</f>
        <v>44.99824571532622</v>
      </c>
      <c r="Q15" s="41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</row>
    <row r="16" spans="1:133" x14ac:dyDescent="0.25">
      <c r="A16" s="290" t="s">
        <v>116</v>
      </c>
      <c r="B16" s="291"/>
      <c r="C16" s="291"/>
      <c r="D16" s="292"/>
      <c r="E16" s="167">
        <v>51622.561000000002</v>
      </c>
      <c r="F16" s="165">
        <v>24051.154999999999</v>
      </c>
      <c r="G16" s="166">
        <v>12849.544000000002</v>
      </c>
      <c r="H16" s="167">
        <v>1573.2090000000001</v>
      </c>
      <c r="I16" s="165">
        <v>3390.7170000000001</v>
      </c>
      <c r="J16" s="165">
        <v>3254.7960000000003</v>
      </c>
      <c r="K16" s="166">
        <v>4630.8220000000001</v>
      </c>
      <c r="L16" s="167">
        <v>405.44900000000001</v>
      </c>
      <c r="M16" s="165">
        <v>981.55899999999997</v>
      </c>
      <c r="N16" s="165">
        <v>475.483</v>
      </c>
      <c r="O16" s="138">
        <f t="shared" ref="O16:O24" si="3">N16/M16*100-100</f>
        <v>-51.558388237487506</v>
      </c>
      <c r="P16" s="168">
        <f t="shared" si="2"/>
        <v>17.273195889002068</v>
      </c>
      <c r="Q16" s="41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</row>
    <row r="17" spans="1:133" x14ac:dyDescent="0.25">
      <c r="A17" s="290" t="s">
        <v>117</v>
      </c>
      <c r="B17" s="291"/>
      <c r="C17" s="291"/>
      <c r="D17" s="292"/>
      <c r="E17" s="167">
        <v>37060.137999999992</v>
      </c>
      <c r="F17" s="165">
        <v>29875.945</v>
      </c>
      <c r="G17" s="166">
        <v>31778.867000000002</v>
      </c>
      <c r="H17" s="167">
        <v>5260.5519999999997</v>
      </c>
      <c r="I17" s="165">
        <v>4820.9009999999998</v>
      </c>
      <c r="J17" s="165">
        <v>13509.68</v>
      </c>
      <c r="K17" s="166">
        <v>8187.7340000000004</v>
      </c>
      <c r="L17" s="167">
        <v>1935.1289999999999</v>
      </c>
      <c r="M17" s="165">
        <v>3922.2330000000002</v>
      </c>
      <c r="N17" s="165">
        <v>1295.5540000000001</v>
      </c>
      <c r="O17" s="138">
        <f t="shared" si="3"/>
        <v>-66.968968952124982</v>
      </c>
      <c r="P17" s="168">
        <f t="shared" si="2"/>
        <v>-33.050768191681271</v>
      </c>
      <c r="Q17" s="41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</row>
    <row r="18" spans="1:133" x14ac:dyDescent="0.25">
      <c r="A18" s="290" t="s">
        <v>118</v>
      </c>
      <c r="B18" s="291"/>
      <c r="C18" s="291"/>
      <c r="D18" s="292"/>
      <c r="E18" s="167">
        <v>4575.241</v>
      </c>
      <c r="F18" s="165">
        <v>4496.2240000000002</v>
      </c>
      <c r="G18" s="166">
        <v>4233.5439999999999</v>
      </c>
      <c r="H18" s="167">
        <v>767.09500000000003</v>
      </c>
      <c r="I18" s="165">
        <v>848.904</v>
      </c>
      <c r="J18" s="165">
        <v>1561.1179999999999</v>
      </c>
      <c r="K18" s="166">
        <v>1056.4270000000001</v>
      </c>
      <c r="L18" s="167">
        <v>255.63300000000001</v>
      </c>
      <c r="M18" s="165">
        <v>441.09500000000003</v>
      </c>
      <c r="N18" s="165">
        <v>219.70599999999999</v>
      </c>
      <c r="O18" s="138">
        <f t="shared" si="3"/>
        <v>-50.190775229825782</v>
      </c>
      <c r="P18" s="168">
        <f t="shared" si="2"/>
        <v>-14.054132291214358</v>
      </c>
      <c r="Q18" s="41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</row>
    <row r="19" spans="1:133" x14ac:dyDescent="0.25">
      <c r="A19" s="290" t="s">
        <v>119</v>
      </c>
      <c r="B19" s="291"/>
      <c r="C19" s="291"/>
      <c r="D19" s="292"/>
      <c r="E19" s="167">
        <v>4236.4119999999994</v>
      </c>
      <c r="F19" s="165">
        <v>9159.1579999999994</v>
      </c>
      <c r="G19" s="166">
        <v>16439.171000000002</v>
      </c>
      <c r="H19" s="167">
        <v>2814.4179999999997</v>
      </c>
      <c r="I19" s="165">
        <v>3136.3489999999997</v>
      </c>
      <c r="J19" s="165">
        <v>3499.6130000000003</v>
      </c>
      <c r="K19" s="166">
        <v>6988.7910000000002</v>
      </c>
      <c r="L19" s="167">
        <v>549.17899999999997</v>
      </c>
      <c r="M19" s="165">
        <v>767.28200000000004</v>
      </c>
      <c r="N19" s="165">
        <v>1045.5640000000001</v>
      </c>
      <c r="O19" s="138">
        <f t="shared" si="3"/>
        <v>36.268542726142414</v>
      </c>
      <c r="P19" s="168">
        <f t="shared" si="2"/>
        <v>90.386740935104967</v>
      </c>
      <c r="Q19" s="41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</row>
    <row r="20" spans="1:133" x14ac:dyDescent="0.25">
      <c r="A20" s="290" t="s">
        <v>120</v>
      </c>
      <c r="B20" s="291"/>
      <c r="C20" s="291"/>
      <c r="D20" s="292"/>
      <c r="E20" s="167">
        <v>2049.585</v>
      </c>
      <c r="F20" s="165">
        <v>1281.3240000000001</v>
      </c>
      <c r="G20" s="166">
        <v>1445.7180000000001</v>
      </c>
      <c r="H20" s="167">
        <v>74.861000000000004</v>
      </c>
      <c r="I20" s="165">
        <v>238.38600000000002</v>
      </c>
      <c r="J20" s="165">
        <v>389.97199999999998</v>
      </c>
      <c r="K20" s="166">
        <v>742.49900000000002</v>
      </c>
      <c r="L20" s="167">
        <v>13.467000000000001</v>
      </c>
      <c r="M20" s="165">
        <v>164.04400000000001</v>
      </c>
      <c r="N20" s="165">
        <v>64.274000000000001</v>
      </c>
      <c r="O20" s="138">
        <f t="shared" si="3"/>
        <v>-60.819048547950551</v>
      </c>
      <c r="P20" s="168">
        <f t="shared" si="2"/>
        <v>377.27036459493581</v>
      </c>
      <c r="Q20" s="41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</row>
    <row r="21" spans="1:133" x14ac:dyDescent="0.25">
      <c r="A21" s="290" t="s">
        <v>121</v>
      </c>
      <c r="B21" s="291"/>
      <c r="C21" s="291"/>
      <c r="D21" s="292"/>
      <c r="E21" s="167">
        <v>7576.2209999999995</v>
      </c>
      <c r="F21" s="165">
        <v>6038.2119999999995</v>
      </c>
      <c r="G21" s="166">
        <v>8716.487000000001</v>
      </c>
      <c r="H21" s="167">
        <v>1380.0030000000002</v>
      </c>
      <c r="I21" s="165">
        <v>2132.9170000000004</v>
      </c>
      <c r="J21" s="165">
        <v>2442.8810000000003</v>
      </c>
      <c r="K21" s="166">
        <v>2760.6860000000001</v>
      </c>
      <c r="L21" s="167">
        <v>475.40699999999998</v>
      </c>
      <c r="M21" s="165">
        <v>623.26</v>
      </c>
      <c r="N21" s="165">
        <v>122.045</v>
      </c>
      <c r="O21" s="138">
        <f t="shared" si="3"/>
        <v>-80.418284504059301</v>
      </c>
      <c r="P21" s="168">
        <f t="shared" si="2"/>
        <v>-74.328312372346218</v>
      </c>
      <c r="Q21" s="41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</row>
    <row r="22" spans="1:133" x14ac:dyDescent="0.25">
      <c r="A22" s="290" t="s">
        <v>122</v>
      </c>
      <c r="B22" s="291"/>
      <c r="C22" s="291"/>
      <c r="D22" s="292"/>
      <c r="E22" s="167">
        <v>4238.2049999999999</v>
      </c>
      <c r="F22" s="165">
        <v>4027.5859999999998</v>
      </c>
      <c r="G22" s="166">
        <v>3994.9120000000003</v>
      </c>
      <c r="H22" s="167">
        <v>1332.675</v>
      </c>
      <c r="I22" s="165">
        <v>1086.5129999999999</v>
      </c>
      <c r="J22" s="165">
        <v>978.42199999999991</v>
      </c>
      <c r="K22" s="166">
        <v>597.30200000000002</v>
      </c>
      <c r="L22" s="167">
        <v>171.35400000000001</v>
      </c>
      <c r="M22" s="165">
        <v>138.32900000000001</v>
      </c>
      <c r="N22" s="165">
        <v>393.875</v>
      </c>
      <c r="O22" s="138">
        <f t="shared" si="3"/>
        <v>184.73783516110143</v>
      </c>
      <c r="P22" s="168">
        <f t="shared" si="2"/>
        <v>129.86040594325195</v>
      </c>
      <c r="Q22" s="41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</row>
    <row r="23" spans="1:133" x14ac:dyDescent="0.25">
      <c r="A23" s="290" t="s">
        <v>123</v>
      </c>
      <c r="B23" s="291"/>
      <c r="C23" s="291"/>
      <c r="D23" s="292"/>
      <c r="E23" s="167">
        <v>1618.9009999999998</v>
      </c>
      <c r="F23" s="165">
        <v>977.53999999999985</v>
      </c>
      <c r="G23" s="166">
        <v>1571.1370000000002</v>
      </c>
      <c r="H23" s="167">
        <v>425.03999999999996</v>
      </c>
      <c r="I23" s="165">
        <v>231.197</v>
      </c>
      <c r="J23" s="165">
        <v>434.29199999999997</v>
      </c>
      <c r="K23" s="166">
        <v>480.60800000000006</v>
      </c>
      <c r="L23" s="167">
        <v>232.73</v>
      </c>
      <c r="M23" s="165">
        <v>240.85</v>
      </c>
      <c r="N23" s="165">
        <v>39.655000000000001</v>
      </c>
      <c r="O23" s="138">
        <f t="shared" si="3"/>
        <v>-83.535395474361636</v>
      </c>
      <c r="P23" s="168">
        <f t="shared" si="2"/>
        <v>-82.960941863962532</v>
      </c>
      <c r="Q23" s="41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</row>
    <row r="24" spans="1:133" x14ac:dyDescent="0.25">
      <c r="A24" s="290" t="s">
        <v>124</v>
      </c>
      <c r="B24" s="291"/>
      <c r="C24" s="291"/>
      <c r="D24" s="292"/>
      <c r="E24" s="167">
        <v>9591.8270000000011</v>
      </c>
      <c r="F24" s="165">
        <v>6252.9179999999988</v>
      </c>
      <c r="G24" s="166">
        <v>11213.927</v>
      </c>
      <c r="H24" s="167">
        <v>1125.577</v>
      </c>
      <c r="I24" s="165">
        <v>4035.8989999999999</v>
      </c>
      <c r="J24" s="165">
        <v>3258.433</v>
      </c>
      <c r="K24" s="166">
        <v>2794.018</v>
      </c>
      <c r="L24" s="167">
        <v>435.95100000000002</v>
      </c>
      <c r="M24" s="165">
        <v>1265.5830000000001</v>
      </c>
      <c r="N24" s="165">
        <v>1836.4269999999999</v>
      </c>
      <c r="O24" s="138">
        <f t="shared" si="3"/>
        <v>45.10522028187799</v>
      </c>
      <c r="P24" s="168">
        <f t="shared" si="2"/>
        <v>321.24619509990799</v>
      </c>
      <c r="Q24" s="41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</row>
    <row r="25" spans="1:133" x14ac:dyDescent="0.25">
      <c r="A25" s="290" t="s">
        <v>125</v>
      </c>
      <c r="B25" s="291"/>
      <c r="C25" s="291"/>
      <c r="D25" s="292"/>
      <c r="E25" s="167">
        <v>4005.06</v>
      </c>
      <c r="F25" s="165">
        <v>3979.28</v>
      </c>
      <c r="G25" s="166">
        <v>5860.4840000000004</v>
      </c>
      <c r="H25" s="167">
        <v>1010.6610000000001</v>
      </c>
      <c r="I25" s="165">
        <v>1165.5150000000001</v>
      </c>
      <c r="J25" s="165">
        <v>1420</v>
      </c>
      <c r="K25" s="166">
        <v>2264.308</v>
      </c>
      <c r="L25" s="167">
        <v>184.06200000000001</v>
      </c>
      <c r="M25" s="165">
        <v>1474.2460000000001</v>
      </c>
      <c r="N25" s="165">
        <v>277.39299999999997</v>
      </c>
      <c r="O25" s="138">
        <f>N25/M25*100-100</f>
        <v>-81.184076470277006</v>
      </c>
      <c r="P25" s="168">
        <f>N25/L25*100-100</f>
        <v>50.70628375221392</v>
      </c>
      <c r="Q25" s="41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</row>
    <row r="26" spans="1:133" x14ac:dyDescent="0.25">
      <c r="A26" s="164"/>
      <c r="B26" s="180"/>
      <c r="C26" s="180"/>
      <c r="D26" s="181"/>
      <c r="E26" s="145"/>
      <c r="F26" s="146"/>
      <c r="G26" s="147"/>
      <c r="H26" s="145"/>
      <c r="I26" s="146"/>
      <c r="J26" s="146"/>
      <c r="K26" s="147"/>
      <c r="L26" s="145"/>
      <c r="M26" s="146"/>
      <c r="N26" s="147"/>
      <c r="O26" s="138"/>
      <c r="P26" s="168"/>
      <c r="Q26" s="41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</row>
    <row r="27" spans="1:133" x14ac:dyDescent="0.25">
      <c r="A27" s="182" t="s">
        <v>37</v>
      </c>
      <c r="B27" s="183"/>
      <c r="C27" s="183"/>
      <c r="D27" s="184"/>
      <c r="E27" s="187">
        <f>SUM(E15:E26)</f>
        <v>143755.166</v>
      </c>
      <c r="F27" s="188">
        <f t="shared" ref="F27:M27" si="4">SUM(F15:F26)</f>
        <v>112215.33899999999</v>
      </c>
      <c r="G27" s="189">
        <f t="shared" si="4"/>
        <v>119204.45599999998</v>
      </c>
      <c r="H27" s="187">
        <f t="shared" si="4"/>
        <v>20050.338000000003</v>
      </c>
      <c r="I27" s="188">
        <f t="shared" si="4"/>
        <v>25857.581999999999</v>
      </c>
      <c r="J27" s="188">
        <f t="shared" si="4"/>
        <v>36020.733</v>
      </c>
      <c r="K27" s="189">
        <f t="shared" si="4"/>
        <v>37275.803</v>
      </c>
      <c r="L27" s="187">
        <f t="shared" si="4"/>
        <v>5784.1759999999995</v>
      </c>
      <c r="M27" s="188">
        <f t="shared" si="4"/>
        <v>11693.66</v>
      </c>
      <c r="N27" s="189">
        <f>SUM(N15:N26)</f>
        <v>7402.3879999999999</v>
      </c>
      <c r="O27" s="190">
        <f>N27/M27*100-100</f>
        <v>-36.697424074241937</v>
      </c>
      <c r="P27" s="191">
        <f>N27/L27*100-100</f>
        <v>27.976534600606911</v>
      </c>
      <c r="Q27" s="41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</row>
    <row r="28" spans="1:133" s="8" customFormat="1" ht="12.75" x14ac:dyDescent="0.2">
      <c r="A28" s="113">
        <v>1</v>
      </c>
      <c r="B28" s="114" t="s">
        <v>38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5"/>
      <c r="O28" s="115"/>
      <c r="P28" s="115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</row>
    <row r="29" spans="1:133" s="8" customFormat="1" ht="12.75" customHeight="1" x14ac:dyDescent="0.2">
      <c r="A29" s="113">
        <v>2</v>
      </c>
      <c r="B29" s="270" t="s">
        <v>39</v>
      </c>
      <c r="C29" s="270"/>
      <c r="D29" s="270"/>
      <c r="E29" s="270"/>
      <c r="F29" s="270"/>
      <c r="G29" s="116"/>
      <c r="H29" s="116"/>
      <c r="I29" s="116"/>
      <c r="J29" s="116"/>
      <c r="K29" s="116"/>
      <c r="L29" s="116"/>
      <c r="M29" s="116"/>
      <c r="N29" s="115"/>
      <c r="O29" s="115"/>
      <c r="P29" s="115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</row>
    <row r="30" spans="1:133" s="8" customFormat="1" ht="12.75" x14ac:dyDescent="0.2">
      <c r="A30" s="117" t="s">
        <v>40</v>
      </c>
      <c r="B30" s="116"/>
      <c r="C30" s="116"/>
      <c r="D30" s="116"/>
      <c r="E30" s="118"/>
      <c r="F30" s="116"/>
      <c r="G30" s="116"/>
      <c r="H30" s="116"/>
      <c r="I30" s="116"/>
      <c r="J30" s="116"/>
      <c r="K30" s="116"/>
      <c r="L30" s="116"/>
      <c r="M30" s="116"/>
      <c r="N30" s="115"/>
      <c r="O30" s="115"/>
      <c r="P30" s="115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</row>
    <row r="31" spans="1:133" s="8" customFormat="1" ht="12.75" x14ac:dyDescent="0.2">
      <c r="A31" s="116" t="s">
        <v>172</v>
      </c>
      <c r="B31" s="119" t="s">
        <v>170</v>
      </c>
      <c r="C31" s="120"/>
      <c r="D31" s="121"/>
      <c r="E31" s="120"/>
      <c r="F31" s="122"/>
      <c r="G31" s="119"/>
      <c r="H31" s="123"/>
      <c r="I31" s="123"/>
      <c r="J31" s="123"/>
      <c r="K31" s="123"/>
      <c r="L31" s="123"/>
      <c r="M31" s="123"/>
      <c r="N31" s="115"/>
      <c r="O31" s="115"/>
      <c r="P31" s="115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</row>
    <row r="32" spans="1:133" s="8" customFormat="1" ht="12.75" x14ac:dyDescent="0.2">
      <c r="A32" s="124">
        <v>0</v>
      </c>
      <c r="B32" s="119" t="s">
        <v>185</v>
      </c>
      <c r="C32" s="120"/>
      <c r="D32" s="121"/>
      <c r="E32" s="120"/>
      <c r="F32" s="122"/>
      <c r="G32" s="119"/>
      <c r="H32" s="123"/>
      <c r="I32" s="123"/>
      <c r="J32" s="123"/>
      <c r="K32" s="123"/>
      <c r="L32" s="123"/>
      <c r="M32" s="123"/>
      <c r="N32" s="115"/>
      <c r="O32" s="115"/>
      <c r="P32" s="115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</row>
    <row r="33" spans="1:133" s="8" customFormat="1" ht="12.75" x14ac:dyDescent="0.2">
      <c r="A33" s="269" t="s">
        <v>41</v>
      </c>
      <c r="B33" s="269"/>
      <c r="C33" s="120" t="s">
        <v>42</v>
      </c>
      <c r="D33" s="121"/>
      <c r="E33" s="120"/>
      <c r="F33" s="122"/>
      <c r="G33" s="119"/>
      <c r="H33" s="123"/>
      <c r="I33" s="121"/>
      <c r="J33" s="123"/>
      <c r="K33" s="123"/>
      <c r="L33" s="123"/>
      <c r="M33" s="123"/>
      <c r="N33" s="115"/>
      <c r="O33" s="115"/>
      <c r="P33" s="115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</row>
    <row r="34" spans="1:133" s="8" customFormat="1" ht="12.75" x14ac:dyDescent="0.2">
      <c r="A34" s="115"/>
      <c r="B34" s="116"/>
      <c r="C34" s="116" t="s">
        <v>43</v>
      </c>
      <c r="D34" s="116"/>
      <c r="E34" s="116"/>
      <c r="F34" s="116"/>
      <c r="G34" s="116"/>
      <c r="H34" s="123"/>
      <c r="I34" s="126"/>
      <c r="J34" s="123"/>
      <c r="K34" s="123"/>
      <c r="L34" s="123"/>
      <c r="M34" s="123"/>
      <c r="N34" s="115"/>
      <c r="O34" s="115"/>
      <c r="P34" s="115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</row>
    <row r="35" spans="1:133" s="8" customFormat="1" ht="12.75" x14ac:dyDescent="0.2">
      <c r="A35" s="9"/>
      <c r="B35" s="9"/>
      <c r="C35" s="9"/>
      <c r="D35" s="9"/>
      <c r="E35" s="10"/>
      <c r="F35" s="9"/>
      <c r="G35" s="9"/>
      <c r="H35" s="9"/>
      <c r="I35" s="9"/>
      <c r="J35" s="9"/>
      <c r="K35" s="9"/>
      <c r="L35" s="9"/>
      <c r="M35" s="9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</row>
    <row r="36" spans="1:133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</row>
    <row r="37" spans="1:133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</row>
    <row r="38" spans="1:133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</row>
    <row r="39" spans="1:133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</row>
    <row r="40" spans="1:133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</row>
    <row r="41" spans="1:133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</row>
    <row r="42" spans="1:133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</row>
    <row r="43" spans="1:133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</row>
    <row r="44" spans="1:133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</row>
    <row r="45" spans="1:133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</row>
    <row r="46" spans="1:133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</row>
    <row r="47" spans="1:133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</row>
    <row r="48" spans="1:133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</row>
    <row r="49" spans="1:133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</row>
    <row r="50" spans="1:133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</row>
    <row r="51" spans="1:133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</row>
    <row r="52" spans="1:133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</row>
    <row r="53" spans="1:133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</row>
    <row r="54" spans="1:133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</row>
    <row r="55" spans="1:133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</row>
    <row r="56" spans="1:133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</row>
    <row r="57" spans="1:133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</row>
    <row r="58" spans="1:133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</row>
    <row r="59" spans="1:133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</row>
    <row r="60" spans="1:133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</row>
    <row r="61" spans="1:133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</row>
    <row r="62" spans="1:133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</row>
    <row r="63" spans="1:133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</row>
    <row r="64" spans="1:133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</row>
    <row r="65" spans="1:133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</row>
    <row r="66" spans="1:133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</row>
    <row r="67" spans="1:133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</row>
    <row r="68" spans="1:133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</row>
    <row r="69" spans="1:133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</row>
    <row r="70" spans="1:133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</row>
    <row r="71" spans="1:133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</row>
    <row r="72" spans="1:133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</row>
    <row r="73" spans="1:133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</row>
    <row r="74" spans="1:133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</row>
    <row r="75" spans="1:133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</row>
    <row r="76" spans="1:133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</row>
    <row r="77" spans="1:133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</row>
    <row r="78" spans="1:133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</row>
    <row r="79" spans="1:133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</row>
    <row r="80" spans="1:133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</row>
    <row r="81" spans="1:133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</row>
    <row r="82" spans="1:133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</row>
    <row r="83" spans="1:133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</row>
    <row r="84" spans="1:133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</row>
    <row r="85" spans="1:133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</row>
    <row r="86" spans="1:133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</row>
    <row r="87" spans="1:133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  <c r="DT87" s="34"/>
      <c r="DU87" s="34"/>
      <c r="DV87" s="34"/>
      <c r="DW87" s="34"/>
      <c r="DX87" s="34"/>
      <c r="DY87" s="34"/>
      <c r="DZ87" s="34"/>
      <c r="EA87" s="34"/>
      <c r="EB87" s="34"/>
      <c r="EC87" s="34"/>
    </row>
    <row r="88" spans="1:133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4"/>
      <c r="DH88" s="34"/>
      <c r="DI88" s="34"/>
      <c r="DJ88" s="34"/>
      <c r="DK88" s="34"/>
      <c r="DL88" s="34"/>
      <c r="DM88" s="34"/>
      <c r="DN88" s="34"/>
      <c r="DO88" s="34"/>
      <c r="DP88" s="34"/>
      <c r="DQ88" s="34"/>
      <c r="DR88" s="34"/>
      <c r="DS88" s="34"/>
      <c r="DT88" s="34"/>
      <c r="DU88" s="34"/>
      <c r="DV88" s="34"/>
      <c r="DW88" s="34"/>
      <c r="DX88" s="34"/>
      <c r="DY88" s="34"/>
      <c r="DZ88" s="34"/>
      <c r="EA88" s="34"/>
      <c r="EB88" s="34"/>
      <c r="EC88" s="34"/>
    </row>
    <row r="89" spans="1:133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34"/>
      <c r="DI89" s="34"/>
      <c r="DJ89" s="34"/>
      <c r="DK89" s="34"/>
      <c r="DL89" s="34"/>
      <c r="DM89" s="34"/>
      <c r="DN89" s="34"/>
      <c r="DO89" s="34"/>
      <c r="DP89" s="34"/>
      <c r="DQ89" s="34"/>
      <c r="DR89" s="34"/>
      <c r="DS89" s="34"/>
      <c r="DT89" s="34"/>
      <c r="DU89" s="34"/>
      <c r="DV89" s="34"/>
      <c r="DW89" s="34"/>
      <c r="DX89" s="34"/>
      <c r="DY89" s="34"/>
      <c r="DZ89" s="34"/>
      <c r="EA89" s="34"/>
      <c r="EB89" s="34"/>
      <c r="EC89" s="34"/>
    </row>
    <row r="90" spans="1:133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34"/>
      <c r="DJ90" s="34"/>
      <c r="DK90" s="34"/>
      <c r="DL90" s="34"/>
      <c r="DM90" s="34"/>
      <c r="DN90" s="34"/>
      <c r="DO90" s="34"/>
      <c r="DP90" s="34"/>
      <c r="DQ90" s="34"/>
      <c r="DR90" s="34"/>
      <c r="DS90" s="34"/>
      <c r="DT90" s="34"/>
      <c r="DU90" s="34"/>
      <c r="DV90" s="34"/>
      <c r="DW90" s="34"/>
      <c r="DX90" s="34"/>
      <c r="DY90" s="34"/>
      <c r="DZ90" s="34"/>
      <c r="EA90" s="34"/>
      <c r="EB90" s="34"/>
      <c r="EC90" s="34"/>
    </row>
    <row r="91" spans="1:133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4"/>
      <c r="DO91" s="34"/>
      <c r="DP91" s="34"/>
      <c r="DQ91" s="34"/>
      <c r="DR91" s="34"/>
      <c r="DS91" s="34"/>
      <c r="DT91" s="34"/>
      <c r="DU91" s="34"/>
      <c r="DV91" s="34"/>
      <c r="DW91" s="34"/>
      <c r="DX91" s="34"/>
      <c r="DY91" s="34"/>
      <c r="DZ91" s="34"/>
      <c r="EA91" s="34"/>
      <c r="EB91" s="34"/>
      <c r="EC91" s="34"/>
    </row>
    <row r="92" spans="1:133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34"/>
      <c r="DJ92" s="34"/>
      <c r="DK92" s="34"/>
      <c r="DL92" s="34"/>
      <c r="DM92" s="34"/>
      <c r="DN92" s="34"/>
      <c r="DO92" s="34"/>
      <c r="DP92" s="34"/>
      <c r="DQ92" s="34"/>
      <c r="DR92" s="34"/>
      <c r="DS92" s="34"/>
      <c r="DT92" s="34"/>
      <c r="DU92" s="34"/>
      <c r="DV92" s="34"/>
      <c r="DW92" s="34"/>
      <c r="DX92" s="34"/>
      <c r="DY92" s="34"/>
      <c r="DZ92" s="34"/>
      <c r="EA92" s="34"/>
      <c r="EB92" s="34"/>
      <c r="EC92" s="34"/>
    </row>
    <row r="93" spans="1:133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K93" s="34"/>
      <c r="DL93" s="34"/>
      <c r="DM93" s="34"/>
      <c r="DN93" s="34"/>
      <c r="DO93" s="34"/>
      <c r="DP93" s="34"/>
      <c r="DQ93" s="34"/>
      <c r="DR93" s="34"/>
      <c r="DS93" s="34"/>
      <c r="DT93" s="34"/>
      <c r="DU93" s="34"/>
      <c r="DV93" s="34"/>
      <c r="DW93" s="34"/>
      <c r="DX93" s="34"/>
      <c r="DY93" s="34"/>
      <c r="DZ93" s="34"/>
      <c r="EA93" s="34"/>
      <c r="EB93" s="34"/>
      <c r="EC93" s="34"/>
    </row>
    <row r="94" spans="1:133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/>
      <c r="DP94" s="34"/>
      <c r="DQ94" s="34"/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</row>
    <row r="95" spans="1:133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</row>
    <row r="96" spans="1:133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4"/>
      <c r="DO96" s="34"/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</row>
    <row r="97" spans="1:133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34"/>
      <c r="DI97" s="34"/>
      <c r="DJ97" s="34"/>
      <c r="DK97" s="34"/>
      <c r="DL97" s="34"/>
      <c r="DM97" s="34"/>
      <c r="DN97" s="34"/>
      <c r="DO97" s="34"/>
      <c r="DP97" s="34"/>
      <c r="DQ97" s="34"/>
      <c r="DR97" s="34"/>
      <c r="DS97" s="34"/>
      <c r="DT97" s="34"/>
      <c r="DU97" s="34"/>
      <c r="DV97" s="34"/>
      <c r="DW97" s="34"/>
      <c r="DX97" s="34"/>
      <c r="DY97" s="34"/>
      <c r="DZ97" s="34"/>
      <c r="EA97" s="34"/>
      <c r="EB97" s="34"/>
      <c r="EC97" s="34"/>
    </row>
    <row r="98" spans="1:133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</row>
    <row r="99" spans="1:133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</row>
    <row r="100" spans="1:133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</row>
    <row r="101" spans="1:133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</row>
    <row r="102" spans="1:133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</row>
    <row r="103" spans="1:133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</row>
    <row r="104" spans="1:133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4"/>
      <c r="DU104" s="34"/>
      <c r="DV104" s="34"/>
      <c r="DW104" s="34"/>
      <c r="DX104" s="34"/>
      <c r="DY104" s="34"/>
      <c r="DZ104" s="34"/>
      <c r="EA104" s="34"/>
      <c r="EB104" s="34"/>
      <c r="EC104" s="34"/>
    </row>
    <row r="105" spans="1:133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34"/>
      <c r="DI105" s="34"/>
      <c r="DJ105" s="34"/>
      <c r="DK105" s="34"/>
      <c r="DL105" s="34"/>
      <c r="DM105" s="34"/>
      <c r="DN105" s="34"/>
      <c r="DO105" s="34"/>
      <c r="DP105" s="34"/>
      <c r="DQ105" s="34"/>
      <c r="DR105" s="34"/>
      <c r="DS105" s="34"/>
      <c r="DT105" s="34"/>
      <c r="DU105" s="34"/>
      <c r="DV105" s="34"/>
      <c r="DW105" s="34"/>
      <c r="DX105" s="34"/>
      <c r="DY105" s="34"/>
      <c r="DZ105" s="34"/>
      <c r="EA105" s="34"/>
      <c r="EB105" s="34"/>
      <c r="EC105" s="34"/>
    </row>
    <row r="106" spans="1:133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  <c r="DA106" s="34"/>
      <c r="DB106" s="34"/>
      <c r="DC106" s="34"/>
      <c r="DD106" s="34"/>
      <c r="DE106" s="34"/>
      <c r="DF106" s="34"/>
      <c r="DG106" s="34"/>
      <c r="DH106" s="34"/>
      <c r="DI106" s="34"/>
      <c r="DJ106" s="34"/>
      <c r="DK106" s="34"/>
      <c r="DL106" s="34"/>
      <c r="DM106" s="34"/>
      <c r="DN106" s="34"/>
      <c r="DO106" s="34"/>
      <c r="DP106" s="34"/>
      <c r="DQ106" s="34"/>
      <c r="DR106" s="34"/>
      <c r="DS106" s="34"/>
      <c r="DT106" s="34"/>
      <c r="DU106" s="34"/>
      <c r="DV106" s="34"/>
      <c r="DW106" s="34"/>
      <c r="DX106" s="34"/>
      <c r="DY106" s="34"/>
      <c r="DZ106" s="34"/>
      <c r="EA106" s="34"/>
      <c r="EB106" s="34"/>
      <c r="EC106" s="34"/>
    </row>
    <row r="107" spans="1:133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4"/>
      <c r="DO107" s="34"/>
      <c r="DP107" s="34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</row>
    <row r="108" spans="1:133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4"/>
      <c r="DG108" s="34"/>
      <c r="DH108" s="34"/>
      <c r="DI108" s="34"/>
      <c r="DJ108" s="34"/>
      <c r="DK108" s="34"/>
      <c r="DL108" s="34"/>
      <c r="DM108" s="34"/>
      <c r="DN108" s="34"/>
      <c r="DO108" s="34"/>
      <c r="DP108" s="34"/>
      <c r="DQ108" s="34"/>
      <c r="DR108" s="34"/>
      <c r="DS108" s="34"/>
      <c r="DT108" s="34"/>
      <c r="DU108" s="34"/>
      <c r="DV108" s="34"/>
      <c r="DW108" s="34"/>
      <c r="DX108" s="34"/>
      <c r="DY108" s="34"/>
      <c r="DZ108" s="34"/>
      <c r="EA108" s="34"/>
      <c r="EB108" s="34"/>
      <c r="EC108" s="34"/>
    </row>
    <row r="109" spans="1:133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4"/>
      <c r="DT109" s="34"/>
      <c r="DU109" s="34"/>
      <c r="DV109" s="34"/>
      <c r="DW109" s="34"/>
      <c r="DX109" s="34"/>
      <c r="DY109" s="34"/>
      <c r="DZ109" s="34"/>
      <c r="EA109" s="34"/>
      <c r="EB109" s="34"/>
      <c r="EC109" s="34"/>
    </row>
    <row r="110" spans="1:133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34"/>
    </row>
    <row r="111" spans="1:133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4"/>
      <c r="DF111" s="34"/>
      <c r="DG111" s="34"/>
      <c r="DH111" s="34"/>
      <c r="DI111" s="34"/>
      <c r="DJ111" s="34"/>
      <c r="DK111" s="34"/>
      <c r="DL111" s="34"/>
      <c r="DM111" s="34"/>
      <c r="DN111" s="34"/>
      <c r="DO111" s="34"/>
      <c r="DP111" s="34"/>
      <c r="DQ111" s="34"/>
      <c r="DR111" s="34"/>
      <c r="DS111" s="34"/>
      <c r="DT111" s="34"/>
      <c r="DU111" s="34"/>
      <c r="DV111" s="34"/>
      <c r="DW111" s="34"/>
      <c r="DX111" s="34"/>
      <c r="DY111" s="34"/>
      <c r="DZ111" s="34"/>
      <c r="EA111" s="34"/>
      <c r="EB111" s="34"/>
      <c r="EC111" s="34"/>
    </row>
    <row r="112" spans="1:133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34"/>
      <c r="DI112" s="34"/>
      <c r="DJ112" s="34"/>
      <c r="DK112" s="34"/>
      <c r="DL112" s="34"/>
      <c r="DM112" s="34"/>
      <c r="DN112" s="34"/>
      <c r="DO112" s="34"/>
      <c r="DP112" s="34"/>
      <c r="DQ112" s="34"/>
      <c r="DR112" s="34"/>
      <c r="DS112" s="34"/>
      <c r="DT112" s="34"/>
      <c r="DU112" s="34"/>
      <c r="DV112" s="34"/>
      <c r="DW112" s="34"/>
      <c r="DX112" s="34"/>
      <c r="DY112" s="34"/>
      <c r="DZ112" s="34"/>
      <c r="EA112" s="34"/>
      <c r="EB112" s="34"/>
      <c r="EC112" s="34"/>
    </row>
    <row r="113" spans="1:133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/>
      <c r="DH113" s="34"/>
      <c r="DI113" s="34"/>
      <c r="DJ113" s="34"/>
      <c r="DK113" s="34"/>
      <c r="DL113" s="34"/>
      <c r="DM113" s="34"/>
      <c r="DN113" s="34"/>
      <c r="DO113" s="34"/>
      <c r="DP113" s="34"/>
      <c r="DQ113" s="34"/>
      <c r="DR113" s="34"/>
      <c r="DS113" s="34"/>
      <c r="DT113" s="34"/>
      <c r="DU113" s="34"/>
      <c r="DV113" s="34"/>
      <c r="DW113" s="34"/>
      <c r="DX113" s="34"/>
      <c r="DY113" s="34"/>
      <c r="DZ113" s="34"/>
      <c r="EA113" s="34"/>
      <c r="EB113" s="34"/>
      <c r="EC113" s="34"/>
    </row>
    <row r="114" spans="1:133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4"/>
      <c r="DS114" s="34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</row>
    <row r="115" spans="1:133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34"/>
      <c r="DV115" s="34"/>
      <c r="DW115" s="34"/>
      <c r="DX115" s="34"/>
      <c r="DY115" s="34"/>
      <c r="DZ115" s="34"/>
      <c r="EA115" s="34"/>
      <c r="EB115" s="34"/>
      <c r="EC115" s="34"/>
    </row>
    <row r="116" spans="1:133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4"/>
      <c r="DS116" s="34"/>
      <c r="DT116" s="34"/>
      <c r="DU116" s="34"/>
      <c r="DV116" s="34"/>
      <c r="DW116" s="34"/>
      <c r="DX116" s="34"/>
      <c r="DY116" s="34"/>
      <c r="DZ116" s="34"/>
      <c r="EA116" s="34"/>
      <c r="EB116" s="34"/>
      <c r="EC116" s="34"/>
    </row>
    <row r="117" spans="1:133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Q117" s="34"/>
      <c r="DR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</row>
    <row r="118" spans="1:133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4"/>
      <c r="DT118" s="34"/>
      <c r="DU118" s="34"/>
      <c r="DV118" s="34"/>
      <c r="DW118" s="34"/>
      <c r="DX118" s="34"/>
      <c r="DY118" s="34"/>
      <c r="DZ118" s="34"/>
      <c r="EA118" s="34"/>
      <c r="EB118" s="34"/>
      <c r="EC118" s="34"/>
    </row>
    <row r="119" spans="1:133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/>
    </row>
    <row r="120" spans="1:133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</row>
    <row r="121" spans="1:133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</row>
    <row r="122" spans="1:133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</row>
    <row r="123" spans="1:133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34"/>
    </row>
    <row r="124" spans="1:133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</row>
    <row r="125" spans="1:133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</row>
    <row r="126" spans="1:133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/>
      <c r="EC126" s="34"/>
    </row>
    <row r="127" spans="1:133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34"/>
    </row>
    <row r="128" spans="1:133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34"/>
      <c r="DT128" s="34"/>
      <c r="DU128" s="34"/>
      <c r="DV128" s="34"/>
      <c r="DW128" s="34"/>
      <c r="DX128" s="34"/>
      <c r="DY128" s="34"/>
      <c r="DZ128" s="34"/>
      <c r="EA128" s="34"/>
      <c r="EB128" s="34"/>
      <c r="EC128" s="34"/>
    </row>
    <row r="129" spans="1:133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B129" s="34"/>
      <c r="EC129" s="34"/>
    </row>
    <row r="130" spans="1:133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</row>
    <row r="131" spans="1:133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  <c r="DA131" s="34"/>
      <c r="DB131" s="34"/>
      <c r="DC131" s="34"/>
      <c r="DD131" s="34"/>
      <c r="DE131" s="34"/>
      <c r="DF131" s="34"/>
      <c r="DG131" s="34"/>
      <c r="DH131" s="34"/>
      <c r="DI131" s="34"/>
      <c r="DJ131" s="34"/>
      <c r="DK131" s="34"/>
      <c r="DL131" s="34"/>
      <c r="DM131" s="34"/>
      <c r="DN131" s="34"/>
      <c r="DO131" s="34"/>
      <c r="DP131" s="34"/>
      <c r="DQ131" s="34"/>
      <c r="DR131" s="34"/>
      <c r="DS131" s="34"/>
      <c r="DT131" s="34"/>
      <c r="DU131" s="34"/>
      <c r="DV131" s="34"/>
      <c r="DW131" s="34"/>
      <c r="DX131" s="34"/>
      <c r="DY131" s="34"/>
      <c r="DZ131" s="34"/>
      <c r="EA131" s="34"/>
      <c r="EB131" s="34"/>
      <c r="EC131" s="34"/>
    </row>
    <row r="132" spans="1:133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/>
      <c r="DH132" s="34"/>
      <c r="DI132" s="34"/>
      <c r="DJ132" s="34"/>
      <c r="DK132" s="34"/>
      <c r="DL132" s="34"/>
      <c r="DM132" s="34"/>
      <c r="DN132" s="34"/>
      <c r="DO132" s="34"/>
      <c r="DP132" s="34"/>
      <c r="DQ132" s="34"/>
      <c r="DR132" s="34"/>
      <c r="DS132" s="34"/>
      <c r="DT132" s="34"/>
      <c r="DU132" s="34"/>
      <c r="DV132" s="34"/>
      <c r="DW132" s="34"/>
      <c r="DX132" s="34"/>
      <c r="DY132" s="34"/>
      <c r="DZ132" s="34"/>
      <c r="EA132" s="34"/>
      <c r="EB132" s="34"/>
      <c r="EC132" s="34"/>
    </row>
    <row r="133" spans="1:133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4"/>
      <c r="DA133" s="34"/>
      <c r="DB133" s="34"/>
      <c r="DC133" s="34"/>
      <c r="DD133" s="34"/>
      <c r="DE133" s="34"/>
      <c r="DF133" s="34"/>
      <c r="DG133" s="34"/>
      <c r="DH133" s="34"/>
      <c r="DI133" s="34"/>
      <c r="DJ133" s="34"/>
      <c r="DK133" s="34"/>
      <c r="DL133" s="34"/>
      <c r="DM133" s="34"/>
      <c r="DN133" s="34"/>
      <c r="DO133" s="34"/>
      <c r="DP133" s="34"/>
      <c r="DQ133" s="34"/>
      <c r="DR133" s="34"/>
      <c r="DS133" s="34"/>
      <c r="DT133" s="34"/>
      <c r="DU133" s="34"/>
      <c r="DV133" s="34"/>
      <c r="DW133" s="34"/>
      <c r="DX133" s="34"/>
      <c r="DY133" s="34"/>
      <c r="DZ133" s="34"/>
      <c r="EA133" s="34"/>
      <c r="EB133" s="34"/>
      <c r="EC133" s="34"/>
    </row>
    <row r="134" spans="1:133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  <c r="CH134" s="34"/>
      <c r="CI134" s="34"/>
      <c r="CJ134" s="34"/>
      <c r="CK134" s="34"/>
      <c r="CL134" s="34"/>
      <c r="CM134" s="34"/>
      <c r="CN134" s="34"/>
      <c r="CO134" s="34"/>
      <c r="CP134" s="34"/>
      <c r="CQ134" s="34"/>
      <c r="CR134" s="34"/>
      <c r="CS134" s="34"/>
      <c r="CT134" s="34"/>
      <c r="CU134" s="34"/>
      <c r="CV134" s="34"/>
      <c r="CW134" s="34"/>
      <c r="CX134" s="34"/>
      <c r="CY134" s="34"/>
      <c r="CZ134" s="34"/>
      <c r="DA134" s="34"/>
      <c r="DB134" s="34"/>
      <c r="DC134" s="34"/>
      <c r="DD134" s="34"/>
      <c r="DE134" s="34"/>
      <c r="DF134" s="34"/>
      <c r="DG134" s="34"/>
      <c r="DH134" s="34"/>
      <c r="DI134" s="34"/>
      <c r="DJ134" s="34"/>
      <c r="DK134" s="34"/>
      <c r="DL134" s="34"/>
      <c r="DM134" s="34"/>
      <c r="DN134" s="34"/>
      <c r="DO134" s="34"/>
      <c r="DP134" s="34"/>
      <c r="DQ134" s="34"/>
      <c r="DR134" s="34"/>
      <c r="DS134" s="34"/>
      <c r="DT134" s="34"/>
      <c r="DU134" s="34"/>
      <c r="DV134" s="34"/>
      <c r="DW134" s="34"/>
      <c r="DX134" s="34"/>
      <c r="DY134" s="34"/>
      <c r="DZ134" s="34"/>
      <c r="EA134" s="34"/>
      <c r="EB134" s="34"/>
      <c r="EC134" s="34"/>
    </row>
    <row r="135" spans="1:133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/>
      <c r="DH135" s="34"/>
      <c r="DI135" s="34"/>
      <c r="DJ135" s="34"/>
      <c r="DK135" s="34"/>
      <c r="DL135" s="34"/>
      <c r="DM135" s="34"/>
      <c r="DN135" s="34"/>
      <c r="DO135" s="34"/>
      <c r="DP135" s="34"/>
      <c r="DQ135" s="34"/>
      <c r="DR135" s="34"/>
      <c r="DS135" s="34"/>
      <c r="DT135" s="34"/>
      <c r="DU135" s="34"/>
      <c r="DV135" s="34"/>
      <c r="DW135" s="34"/>
      <c r="DX135" s="34"/>
      <c r="DY135" s="34"/>
      <c r="DZ135" s="34"/>
      <c r="EA135" s="34"/>
      <c r="EB135" s="34"/>
      <c r="EC135" s="34"/>
    </row>
    <row r="136" spans="1:133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  <c r="DA136" s="34"/>
      <c r="DB136" s="34"/>
      <c r="DC136" s="34"/>
      <c r="DD136" s="34"/>
      <c r="DE136" s="34"/>
      <c r="DF136" s="34"/>
      <c r="DG136" s="34"/>
      <c r="DH136" s="34"/>
      <c r="DI136" s="34"/>
      <c r="DJ136" s="34"/>
      <c r="DK136" s="34"/>
      <c r="DL136" s="34"/>
      <c r="DM136" s="34"/>
      <c r="DN136" s="34"/>
      <c r="DO136" s="34"/>
      <c r="DP136" s="34"/>
      <c r="DQ136" s="34"/>
      <c r="DR136" s="34"/>
      <c r="DS136" s="34"/>
      <c r="DT136" s="34"/>
      <c r="DU136" s="34"/>
      <c r="DV136" s="34"/>
      <c r="DW136" s="34"/>
      <c r="DX136" s="34"/>
      <c r="DY136" s="34"/>
      <c r="DZ136" s="34"/>
      <c r="EA136" s="34"/>
      <c r="EB136" s="34"/>
      <c r="EC136" s="34"/>
    </row>
    <row r="137" spans="1:133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34"/>
      <c r="DB137" s="34"/>
      <c r="DC137" s="34"/>
      <c r="DD137" s="34"/>
      <c r="DE137" s="34"/>
      <c r="DF137" s="34"/>
      <c r="DG137" s="34"/>
      <c r="DH137" s="34"/>
      <c r="DI137" s="34"/>
      <c r="DJ137" s="34"/>
      <c r="DK137" s="34"/>
      <c r="DL137" s="34"/>
      <c r="DM137" s="34"/>
      <c r="DN137" s="34"/>
      <c r="DO137" s="34"/>
      <c r="DP137" s="34"/>
      <c r="DQ137" s="34"/>
      <c r="DR137" s="34"/>
      <c r="DS137" s="34"/>
      <c r="DT137" s="34"/>
      <c r="DU137" s="34"/>
      <c r="DV137" s="34"/>
      <c r="DW137" s="34"/>
      <c r="DX137" s="34"/>
      <c r="DY137" s="34"/>
      <c r="DZ137" s="34"/>
      <c r="EA137" s="34"/>
      <c r="EB137" s="34"/>
      <c r="EC137" s="34"/>
    </row>
    <row r="138" spans="1:133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  <c r="DA138" s="34"/>
      <c r="DB138" s="34"/>
      <c r="DC138" s="34"/>
      <c r="DD138" s="34"/>
      <c r="DE138" s="34"/>
      <c r="DF138" s="34"/>
      <c r="DG138" s="34"/>
      <c r="DH138" s="34"/>
      <c r="DI138" s="34"/>
      <c r="DJ138" s="34"/>
      <c r="DK138" s="34"/>
      <c r="DL138" s="34"/>
      <c r="DM138" s="34"/>
      <c r="DN138" s="34"/>
      <c r="DO138" s="34"/>
      <c r="DP138" s="34"/>
      <c r="DQ138" s="34"/>
      <c r="DR138" s="34"/>
      <c r="DS138" s="34"/>
      <c r="DT138" s="34"/>
      <c r="DU138" s="34"/>
      <c r="DV138" s="34"/>
      <c r="DW138" s="34"/>
      <c r="DX138" s="34"/>
      <c r="DY138" s="34"/>
      <c r="DZ138" s="34"/>
      <c r="EA138" s="34"/>
      <c r="EB138" s="34"/>
      <c r="EC138" s="34"/>
    </row>
    <row r="139" spans="1:133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  <c r="CR139" s="34"/>
      <c r="CS139" s="34"/>
      <c r="CT139" s="34"/>
      <c r="CU139" s="34"/>
      <c r="CV139" s="34"/>
      <c r="CW139" s="34"/>
      <c r="CX139" s="34"/>
      <c r="CY139" s="34"/>
      <c r="CZ139" s="34"/>
      <c r="DA139" s="34"/>
      <c r="DB139" s="34"/>
      <c r="DC139" s="34"/>
      <c r="DD139" s="34"/>
      <c r="DE139" s="34"/>
      <c r="DF139" s="34"/>
      <c r="DG139" s="34"/>
      <c r="DH139" s="34"/>
      <c r="DI139" s="34"/>
      <c r="DJ139" s="34"/>
      <c r="DK139" s="34"/>
      <c r="DL139" s="34"/>
      <c r="DM139" s="34"/>
      <c r="DN139" s="34"/>
      <c r="DO139" s="34"/>
      <c r="DP139" s="34"/>
      <c r="DQ139" s="34"/>
      <c r="DR139" s="34"/>
      <c r="DS139" s="34"/>
      <c r="DT139" s="34"/>
      <c r="DU139" s="34"/>
      <c r="DV139" s="34"/>
      <c r="DW139" s="34"/>
      <c r="DX139" s="34"/>
      <c r="DY139" s="34"/>
      <c r="DZ139" s="34"/>
      <c r="EA139" s="34"/>
      <c r="EB139" s="34"/>
      <c r="EC139" s="34"/>
    </row>
    <row r="140" spans="1:133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  <c r="DH140" s="34"/>
      <c r="DI140" s="34"/>
      <c r="DJ140" s="34"/>
      <c r="DK140" s="34"/>
      <c r="DL140" s="34"/>
      <c r="DM140" s="34"/>
      <c r="DN140" s="34"/>
      <c r="DO140" s="34"/>
      <c r="DP140" s="34"/>
      <c r="DQ140" s="34"/>
      <c r="DR140" s="34"/>
      <c r="DS140" s="34"/>
      <c r="DT140" s="34"/>
      <c r="DU140" s="34"/>
      <c r="DV140" s="34"/>
      <c r="DW140" s="34"/>
      <c r="DX140" s="34"/>
      <c r="DY140" s="34"/>
      <c r="DZ140" s="34"/>
      <c r="EA140" s="34"/>
      <c r="EB140" s="34"/>
      <c r="EC140" s="34"/>
    </row>
    <row r="141" spans="1:133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/>
      <c r="BZ141" s="34"/>
      <c r="CA141" s="34"/>
      <c r="CB141" s="34"/>
      <c r="CC141" s="34"/>
      <c r="CD141" s="34"/>
      <c r="CE141" s="34"/>
      <c r="CF141" s="34"/>
      <c r="CG141" s="34"/>
      <c r="CH141" s="34"/>
      <c r="CI141" s="34"/>
      <c r="CJ141" s="34"/>
      <c r="CK141" s="34"/>
      <c r="CL141" s="34"/>
      <c r="CM141" s="34"/>
      <c r="CN141" s="34"/>
      <c r="CO141" s="34"/>
      <c r="CP141" s="34"/>
      <c r="CQ141" s="34"/>
      <c r="CR141" s="34"/>
      <c r="CS141" s="34"/>
      <c r="CT141" s="34"/>
      <c r="CU141" s="34"/>
      <c r="CV141" s="34"/>
      <c r="CW141" s="34"/>
      <c r="CX141" s="34"/>
      <c r="CY141" s="34"/>
      <c r="CZ141" s="34"/>
      <c r="DA141" s="34"/>
      <c r="DB141" s="34"/>
      <c r="DC141" s="34"/>
      <c r="DD141" s="34"/>
      <c r="DE141" s="34"/>
      <c r="DF141" s="34"/>
      <c r="DG141" s="34"/>
      <c r="DH141" s="34"/>
      <c r="DI141" s="34"/>
      <c r="DJ141" s="34"/>
      <c r="DK141" s="34"/>
      <c r="DL141" s="34"/>
      <c r="DM141" s="34"/>
      <c r="DN141" s="34"/>
      <c r="DO141" s="34"/>
      <c r="DP141" s="34"/>
      <c r="DQ141" s="34"/>
      <c r="DR141" s="34"/>
      <c r="DS141" s="34"/>
      <c r="DT141" s="34"/>
      <c r="DU141" s="34"/>
      <c r="DV141" s="34"/>
      <c r="DW141" s="34"/>
      <c r="DX141" s="34"/>
      <c r="DY141" s="34"/>
      <c r="DZ141" s="34"/>
      <c r="EA141" s="34"/>
      <c r="EB141" s="34"/>
      <c r="EC141" s="34"/>
    </row>
    <row r="142" spans="1:133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  <c r="CB142" s="34"/>
      <c r="CC142" s="34"/>
      <c r="CD142" s="34"/>
      <c r="CE142" s="34"/>
      <c r="CF142" s="34"/>
      <c r="CG142" s="34"/>
      <c r="CH142" s="34"/>
      <c r="CI142" s="34"/>
      <c r="CJ142" s="34"/>
      <c r="CK142" s="34"/>
      <c r="CL142" s="34"/>
      <c r="CM142" s="34"/>
      <c r="CN142" s="34"/>
      <c r="CO142" s="34"/>
      <c r="CP142" s="34"/>
      <c r="CQ142" s="34"/>
      <c r="CR142" s="34"/>
      <c r="CS142" s="34"/>
      <c r="CT142" s="34"/>
      <c r="CU142" s="34"/>
      <c r="CV142" s="34"/>
      <c r="CW142" s="34"/>
      <c r="CX142" s="34"/>
      <c r="CY142" s="34"/>
      <c r="CZ142" s="34"/>
      <c r="DA142" s="34"/>
      <c r="DB142" s="34"/>
      <c r="DC142" s="34"/>
      <c r="DD142" s="34"/>
      <c r="DE142" s="34"/>
      <c r="DF142" s="34"/>
      <c r="DG142" s="34"/>
      <c r="DH142" s="34"/>
      <c r="DI142" s="34"/>
      <c r="DJ142" s="34"/>
      <c r="DK142" s="34"/>
      <c r="DL142" s="34"/>
      <c r="DM142" s="34"/>
      <c r="DN142" s="34"/>
      <c r="DO142" s="34"/>
      <c r="DP142" s="34"/>
      <c r="DQ142" s="34"/>
      <c r="DR142" s="34"/>
      <c r="DS142" s="34"/>
      <c r="DT142" s="34"/>
      <c r="DU142" s="34"/>
      <c r="DV142" s="34"/>
      <c r="DW142" s="34"/>
      <c r="DX142" s="34"/>
      <c r="DY142" s="34"/>
      <c r="DZ142" s="34"/>
      <c r="EA142" s="34"/>
      <c r="EB142" s="34"/>
      <c r="EC142" s="34"/>
    </row>
    <row r="143" spans="1:133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/>
      <c r="CB143" s="34"/>
      <c r="CC143" s="34"/>
      <c r="CD143" s="34"/>
      <c r="CE143" s="34"/>
      <c r="CF143" s="34"/>
      <c r="CG143" s="34"/>
      <c r="CH143" s="34"/>
      <c r="CI143" s="34"/>
      <c r="CJ143" s="34"/>
      <c r="CK143" s="34"/>
      <c r="CL143" s="34"/>
      <c r="CM143" s="34"/>
      <c r="CN143" s="34"/>
      <c r="CO143" s="34"/>
      <c r="CP143" s="34"/>
      <c r="CQ143" s="34"/>
      <c r="CR143" s="34"/>
      <c r="CS143" s="34"/>
      <c r="CT143" s="34"/>
      <c r="CU143" s="34"/>
      <c r="CV143" s="34"/>
      <c r="CW143" s="34"/>
      <c r="CX143" s="34"/>
      <c r="CY143" s="34"/>
      <c r="CZ143" s="34"/>
      <c r="DA143" s="34"/>
      <c r="DB143" s="34"/>
      <c r="DC143" s="34"/>
      <c r="DD143" s="34"/>
      <c r="DE143" s="34"/>
      <c r="DF143" s="34"/>
      <c r="DG143" s="34"/>
      <c r="DH143" s="34"/>
      <c r="DI143" s="34"/>
      <c r="DJ143" s="34"/>
      <c r="DK143" s="34"/>
      <c r="DL143" s="34"/>
      <c r="DM143" s="34"/>
      <c r="DN143" s="34"/>
      <c r="DO143" s="34"/>
      <c r="DP143" s="34"/>
      <c r="DQ143" s="34"/>
      <c r="DR143" s="34"/>
      <c r="DS143" s="34"/>
      <c r="DT143" s="34"/>
      <c r="DU143" s="34"/>
      <c r="DV143" s="34"/>
      <c r="DW143" s="34"/>
      <c r="DX143" s="34"/>
      <c r="DY143" s="34"/>
      <c r="DZ143" s="34"/>
      <c r="EA143" s="34"/>
      <c r="EB143" s="34"/>
      <c r="EC143" s="34"/>
    </row>
    <row r="144" spans="1:133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BZ144" s="34"/>
      <c r="CA144" s="34"/>
      <c r="CB144" s="34"/>
      <c r="CC144" s="34"/>
      <c r="CD144" s="34"/>
      <c r="CE144" s="34"/>
      <c r="CF144" s="34"/>
      <c r="CG144" s="34"/>
      <c r="CH144" s="34"/>
      <c r="CI144" s="34"/>
      <c r="CJ144" s="34"/>
      <c r="CK144" s="34"/>
      <c r="CL144" s="34"/>
      <c r="CM144" s="34"/>
      <c r="CN144" s="34"/>
      <c r="CO144" s="34"/>
      <c r="CP144" s="34"/>
      <c r="CQ144" s="34"/>
      <c r="CR144" s="34"/>
      <c r="CS144" s="34"/>
      <c r="CT144" s="34"/>
      <c r="CU144" s="34"/>
      <c r="CV144" s="34"/>
      <c r="CW144" s="34"/>
      <c r="CX144" s="34"/>
      <c r="CY144" s="34"/>
      <c r="CZ144" s="34"/>
      <c r="DA144" s="34"/>
      <c r="DB144" s="34"/>
      <c r="DC144" s="34"/>
      <c r="DD144" s="34"/>
      <c r="DE144" s="34"/>
      <c r="DF144" s="34"/>
      <c r="DG144" s="34"/>
      <c r="DH144" s="34"/>
      <c r="DI144" s="34"/>
      <c r="DJ144" s="34"/>
      <c r="DK144" s="34"/>
      <c r="DL144" s="34"/>
      <c r="DM144" s="34"/>
      <c r="DN144" s="34"/>
      <c r="DO144" s="34"/>
      <c r="DP144" s="34"/>
      <c r="DQ144" s="34"/>
      <c r="DR144" s="34"/>
      <c r="DS144" s="34"/>
      <c r="DT144" s="34"/>
      <c r="DU144" s="34"/>
      <c r="DV144" s="34"/>
      <c r="DW144" s="34"/>
      <c r="DX144" s="34"/>
      <c r="DY144" s="34"/>
      <c r="DZ144" s="34"/>
      <c r="EA144" s="34"/>
      <c r="EB144" s="34"/>
      <c r="EC144" s="34"/>
    </row>
    <row r="145" spans="1:133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34"/>
      <c r="CE145" s="34"/>
      <c r="CF145" s="34"/>
      <c r="CG145" s="34"/>
      <c r="CH145" s="34"/>
      <c r="CI145" s="34"/>
      <c r="CJ145" s="34"/>
      <c r="CK145" s="34"/>
      <c r="CL145" s="34"/>
      <c r="CM145" s="34"/>
      <c r="CN145" s="34"/>
      <c r="CO145" s="34"/>
      <c r="CP145" s="34"/>
      <c r="CQ145" s="34"/>
      <c r="CR145" s="34"/>
      <c r="CS145" s="34"/>
      <c r="CT145" s="34"/>
      <c r="CU145" s="34"/>
      <c r="CV145" s="34"/>
      <c r="CW145" s="34"/>
      <c r="CX145" s="34"/>
      <c r="CY145" s="34"/>
      <c r="CZ145" s="34"/>
      <c r="DA145" s="34"/>
      <c r="DB145" s="34"/>
      <c r="DC145" s="34"/>
      <c r="DD145" s="34"/>
      <c r="DE145" s="34"/>
      <c r="DF145" s="34"/>
      <c r="DG145" s="34"/>
      <c r="DH145" s="34"/>
      <c r="DI145" s="34"/>
      <c r="DJ145" s="34"/>
      <c r="DK145" s="34"/>
      <c r="DL145" s="34"/>
      <c r="DM145" s="34"/>
      <c r="DN145" s="34"/>
      <c r="DO145" s="34"/>
      <c r="DP145" s="34"/>
      <c r="DQ145" s="34"/>
      <c r="DR145" s="34"/>
      <c r="DS145" s="34"/>
      <c r="DT145" s="34"/>
      <c r="DU145" s="34"/>
      <c r="DV145" s="34"/>
      <c r="DW145" s="34"/>
      <c r="DX145" s="34"/>
      <c r="DY145" s="34"/>
      <c r="DZ145" s="34"/>
      <c r="EA145" s="34"/>
      <c r="EB145" s="34"/>
      <c r="EC145" s="34"/>
    </row>
    <row r="146" spans="1:133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  <c r="CA146" s="34"/>
      <c r="CB146" s="34"/>
      <c r="CC146" s="34"/>
      <c r="CD146" s="34"/>
      <c r="CE146" s="34"/>
      <c r="CF146" s="34"/>
      <c r="CG146" s="34"/>
      <c r="CH146" s="34"/>
      <c r="CI146" s="34"/>
      <c r="CJ146" s="34"/>
      <c r="CK146" s="34"/>
      <c r="CL146" s="34"/>
      <c r="CM146" s="34"/>
      <c r="CN146" s="34"/>
      <c r="CO146" s="34"/>
      <c r="CP146" s="34"/>
      <c r="CQ146" s="34"/>
      <c r="CR146" s="34"/>
      <c r="CS146" s="34"/>
      <c r="CT146" s="34"/>
      <c r="CU146" s="34"/>
      <c r="CV146" s="34"/>
      <c r="CW146" s="34"/>
      <c r="CX146" s="34"/>
      <c r="CY146" s="34"/>
      <c r="CZ146" s="34"/>
      <c r="DA146" s="34"/>
      <c r="DB146" s="34"/>
      <c r="DC146" s="34"/>
      <c r="DD146" s="34"/>
      <c r="DE146" s="34"/>
      <c r="DF146" s="34"/>
      <c r="DG146" s="34"/>
      <c r="DH146" s="34"/>
      <c r="DI146" s="34"/>
      <c r="DJ146" s="34"/>
      <c r="DK146" s="34"/>
      <c r="DL146" s="34"/>
      <c r="DM146" s="34"/>
      <c r="DN146" s="34"/>
      <c r="DO146" s="34"/>
      <c r="DP146" s="34"/>
      <c r="DQ146" s="34"/>
      <c r="DR146" s="34"/>
      <c r="DS146" s="34"/>
      <c r="DT146" s="34"/>
      <c r="DU146" s="34"/>
      <c r="DV146" s="34"/>
      <c r="DW146" s="34"/>
      <c r="DX146" s="34"/>
      <c r="DY146" s="34"/>
      <c r="DZ146" s="34"/>
      <c r="EA146" s="34"/>
      <c r="EB146" s="34"/>
      <c r="EC146" s="34"/>
    </row>
    <row r="147" spans="1:133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  <c r="CC147" s="34"/>
      <c r="CD147" s="34"/>
      <c r="CE147" s="34"/>
      <c r="CF147" s="34"/>
      <c r="CG147" s="34"/>
      <c r="CH147" s="34"/>
      <c r="CI147" s="34"/>
      <c r="CJ147" s="34"/>
      <c r="CK147" s="34"/>
      <c r="CL147" s="34"/>
      <c r="CM147" s="34"/>
      <c r="CN147" s="34"/>
      <c r="CO147" s="34"/>
      <c r="CP147" s="34"/>
      <c r="CQ147" s="34"/>
      <c r="CR147" s="34"/>
      <c r="CS147" s="34"/>
      <c r="CT147" s="34"/>
      <c r="CU147" s="34"/>
      <c r="CV147" s="34"/>
      <c r="CW147" s="34"/>
      <c r="CX147" s="34"/>
      <c r="CY147" s="34"/>
      <c r="CZ147" s="34"/>
      <c r="DA147" s="34"/>
      <c r="DB147" s="34"/>
      <c r="DC147" s="34"/>
      <c r="DD147" s="34"/>
      <c r="DE147" s="34"/>
      <c r="DF147" s="34"/>
      <c r="DG147" s="34"/>
      <c r="DH147" s="34"/>
      <c r="DI147" s="34"/>
      <c r="DJ147" s="34"/>
      <c r="DK147" s="34"/>
      <c r="DL147" s="34"/>
      <c r="DM147" s="34"/>
      <c r="DN147" s="34"/>
      <c r="DO147" s="34"/>
      <c r="DP147" s="34"/>
      <c r="DQ147" s="34"/>
      <c r="DR147" s="34"/>
      <c r="DS147" s="34"/>
      <c r="DT147" s="34"/>
      <c r="DU147" s="34"/>
      <c r="DV147" s="34"/>
      <c r="DW147" s="34"/>
      <c r="DX147" s="34"/>
      <c r="DY147" s="34"/>
      <c r="DZ147" s="34"/>
      <c r="EA147" s="34"/>
      <c r="EB147" s="34"/>
      <c r="EC147" s="34"/>
    </row>
    <row r="148" spans="1:133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34"/>
      <c r="BV148" s="34"/>
      <c r="BW148" s="34"/>
      <c r="BX148" s="34"/>
      <c r="BY148" s="34"/>
      <c r="BZ148" s="34"/>
      <c r="CA148" s="34"/>
      <c r="CB148" s="34"/>
      <c r="CC148" s="34"/>
      <c r="CD148" s="34"/>
      <c r="CE148" s="34"/>
      <c r="CF148" s="34"/>
      <c r="CG148" s="34"/>
      <c r="CH148" s="34"/>
      <c r="CI148" s="34"/>
      <c r="CJ148" s="34"/>
      <c r="CK148" s="34"/>
      <c r="CL148" s="34"/>
      <c r="CM148" s="34"/>
      <c r="CN148" s="34"/>
      <c r="CO148" s="34"/>
      <c r="CP148" s="34"/>
      <c r="CQ148" s="34"/>
      <c r="CR148" s="34"/>
      <c r="CS148" s="34"/>
      <c r="CT148" s="34"/>
      <c r="CU148" s="34"/>
      <c r="CV148" s="34"/>
      <c r="CW148" s="34"/>
      <c r="CX148" s="34"/>
      <c r="CY148" s="34"/>
      <c r="CZ148" s="34"/>
      <c r="DA148" s="34"/>
      <c r="DB148" s="34"/>
      <c r="DC148" s="34"/>
      <c r="DD148" s="34"/>
      <c r="DE148" s="34"/>
      <c r="DF148" s="34"/>
      <c r="DG148" s="34"/>
      <c r="DH148" s="34"/>
      <c r="DI148" s="34"/>
      <c r="DJ148" s="34"/>
      <c r="DK148" s="34"/>
      <c r="DL148" s="34"/>
      <c r="DM148" s="34"/>
      <c r="DN148" s="34"/>
      <c r="DO148" s="34"/>
      <c r="DP148" s="34"/>
      <c r="DQ148" s="34"/>
      <c r="DR148" s="34"/>
      <c r="DS148" s="34"/>
      <c r="DT148" s="34"/>
      <c r="DU148" s="34"/>
      <c r="DV148" s="34"/>
      <c r="DW148" s="34"/>
      <c r="DX148" s="34"/>
      <c r="DY148" s="34"/>
      <c r="DZ148" s="34"/>
      <c r="EA148" s="34"/>
      <c r="EB148" s="34"/>
      <c r="EC148" s="34"/>
    </row>
    <row r="149" spans="1:133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  <c r="DC149" s="34"/>
      <c r="DD149" s="34"/>
      <c r="DE149" s="34"/>
      <c r="DF149" s="34"/>
      <c r="DG149" s="34"/>
      <c r="DH149" s="34"/>
      <c r="DI149" s="34"/>
      <c r="DJ149" s="34"/>
      <c r="DK149" s="34"/>
      <c r="DL149" s="34"/>
      <c r="DM149" s="34"/>
      <c r="DN149" s="34"/>
      <c r="DO149" s="34"/>
      <c r="DP149" s="34"/>
      <c r="DQ149" s="34"/>
      <c r="DR149" s="34"/>
      <c r="DS149" s="34"/>
      <c r="DT149" s="34"/>
      <c r="DU149" s="34"/>
      <c r="DV149" s="34"/>
      <c r="DW149" s="34"/>
      <c r="DX149" s="34"/>
      <c r="DY149" s="34"/>
      <c r="DZ149" s="34"/>
      <c r="EA149" s="34"/>
      <c r="EB149" s="34"/>
      <c r="EC149" s="34"/>
    </row>
    <row r="150" spans="1:133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  <c r="DC150" s="34"/>
      <c r="DD150" s="34"/>
      <c r="DE150" s="34"/>
      <c r="DF150" s="34"/>
      <c r="DG150" s="34"/>
      <c r="DH150" s="34"/>
      <c r="DI150" s="34"/>
      <c r="DJ150" s="34"/>
      <c r="DK150" s="34"/>
      <c r="DL150" s="34"/>
      <c r="DM150" s="34"/>
      <c r="DN150" s="34"/>
      <c r="DO150" s="34"/>
      <c r="DP150" s="34"/>
      <c r="DQ150" s="34"/>
      <c r="DR150" s="34"/>
      <c r="DS150" s="34"/>
      <c r="DT150" s="34"/>
      <c r="DU150" s="34"/>
      <c r="DV150" s="34"/>
      <c r="DW150" s="34"/>
      <c r="DX150" s="34"/>
      <c r="DY150" s="34"/>
      <c r="DZ150" s="34"/>
      <c r="EA150" s="34"/>
      <c r="EB150" s="34"/>
      <c r="EC150" s="34"/>
    </row>
    <row r="151" spans="1:133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  <c r="CT151" s="34"/>
      <c r="CU151" s="34"/>
      <c r="CV151" s="34"/>
      <c r="CW151" s="34"/>
      <c r="CX151" s="34"/>
      <c r="CY151" s="34"/>
      <c r="CZ151" s="34"/>
      <c r="DA151" s="34"/>
      <c r="DB151" s="34"/>
      <c r="DC151" s="34"/>
      <c r="DD151" s="34"/>
      <c r="DE151" s="34"/>
      <c r="DF151" s="34"/>
      <c r="DG151" s="34"/>
      <c r="DH151" s="34"/>
      <c r="DI151" s="34"/>
      <c r="DJ151" s="34"/>
      <c r="DK151" s="34"/>
      <c r="DL151" s="34"/>
      <c r="DM151" s="34"/>
      <c r="DN151" s="34"/>
      <c r="DO151" s="34"/>
      <c r="DP151" s="34"/>
      <c r="DQ151" s="34"/>
      <c r="DR151" s="34"/>
      <c r="DS151" s="34"/>
      <c r="DT151" s="34"/>
      <c r="DU151" s="34"/>
      <c r="DV151" s="34"/>
      <c r="DW151" s="34"/>
      <c r="DX151" s="34"/>
      <c r="DY151" s="34"/>
      <c r="DZ151" s="34"/>
      <c r="EA151" s="34"/>
      <c r="EB151" s="34"/>
      <c r="EC151" s="34"/>
    </row>
    <row r="152" spans="1:133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34"/>
      <c r="CE152" s="34"/>
      <c r="CF152" s="34"/>
      <c r="CG152" s="34"/>
      <c r="CH152" s="34"/>
      <c r="CI152" s="34"/>
      <c r="CJ152" s="34"/>
      <c r="CK152" s="34"/>
      <c r="CL152" s="34"/>
      <c r="CM152" s="34"/>
      <c r="CN152" s="34"/>
      <c r="CO152" s="34"/>
      <c r="CP152" s="34"/>
      <c r="CQ152" s="34"/>
      <c r="CR152" s="34"/>
      <c r="CS152" s="34"/>
      <c r="CT152" s="34"/>
      <c r="CU152" s="34"/>
      <c r="CV152" s="34"/>
      <c r="CW152" s="34"/>
      <c r="CX152" s="34"/>
      <c r="CY152" s="34"/>
      <c r="CZ152" s="34"/>
      <c r="DA152" s="34"/>
      <c r="DB152" s="34"/>
      <c r="DC152" s="34"/>
      <c r="DD152" s="34"/>
      <c r="DE152" s="34"/>
      <c r="DF152" s="34"/>
      <c r="DG152" s="34"/>
      <c r="DH152" s="34"/>
      <c r="DI152" s="34"/>
      <c r="DJ152" s="34"/>
      <c r="DK152" s="34"/>
      <c r="DL152" s="34"/>
      <c r="DM152" s="34"/>
      <c r="DN152" s="34"/>
      <c r="DO152" s="34"/>
      <c r="DP152" s="34"/>
      <c r="DQ152" s="34"/>
      <c r="DR152" s="34"/>
      <c r="DS152" s="34"/>
      <c r="DT152" s="34"/>
      <c r="DU152" s="34"/>
      <c r="DV152" s="34"/>
      <c r="DW152" s="34"/>
      <c r="DX152" s="34"/>
      <c r="DY152" s="34"/>
      <c r="DZ152" s="34"/>
      <c r="EA152" s="34"/>
      <c r="EB152" s="34"/>
      <c r="EC152" s="34"/>
    </row>
    <row r="153" spans="1:133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4"/>
      <c r="CT153" s="34"/>
      <c r="CU153" s="34"/>
      <c r="CV153" s="34"/>
      <c r="CW153" s="34"/>
      <c r="CX153" s="34"/>
      <c r="CY153" s="34"/>
      <c r="CZ153" s="34"/>
      <c r="DA153" s="34"/>
      <c r="DB153" s="34"/>
      <c r="DC153" s="34"/>
      <c r="DD153" s="34"/>
      <c r="DE153" s="34"/>
      <c r="DF153" s="34"/>
      <c r="DG153" s="34"/>
      <c r="DH153" s="34"/>
      <c r="DI153" s="34"/>
      <c r="DJ153" s="34"/>
      <c r="DK153" s="34"/>
      <c r="DL153" s="34"/>
      <c r="DM153" s="34"/>
      <c r="DN153" s="34"/>
      <c r="DO153" s="34"/>
      <c r="DP153" s="34"/>
      <c r="DQ153" s="34"/>
      <c r="DR153" s="34"/>
      <c r="DS153" s="34"/>
      <c r="DT153" s="34"/>
      <c r="DU153" s="34"/>
      <c r="DV153" s="34"/>
      <c r="DW153" s="34"/>
      <c r="DX153" s="34"/>
      <c r="DY153" s="34"/>
      <c r="DZ153" s="34"/>
      <c r="EA153" s="34"/>
      <c r="EB153" s="34"/>
      <c r="EC153" s="34"/>
    </row>
    <row r="154" spans="1:133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4"/>
      <c r="CW154" s="34"/>
      <c r="CX154" s="34"/>
      <c r="CY154" s="34"/>
      <c r="CZ154" s="34"/>
      <c r="DA154" s="34"/>
      <c r="DB154" s="34"/>
      <c r="DC154" s="34"/>
      <c r="DD154" s="34"/>
      <c r="DE154" s="34"/>
      <c r="DF154" s="34"/>
      <c r="DG154" s="34"/>
      <c r="DH154" s="34"/>
      <c r="DI154" s="34"/>
      <c r="DJ154" s="34"/>
      <c r="DK154" s="34"/>
      <c r="DL154" s="34"/>
      <c r="DM154" s="34"/>
      <c r="DN154" s="34"/>
      <c r="DO154" s="34"/>
      <c r="DP154" s="34"/>
      <c r="DQ154" s="34"/>
      <c r="DR154" s="34"/>
      <c r="DS154" s="34"/>
      <c r="DT154" s="34"/>
      <c r="DU154" s="34"/>
      <c r="DV154" s="34"/>
      <c r="DW154" s="34"/>
      <c r="DX154" s="34"/>
      <c r="DY154" s="34"/>
      <c r="DZ154" s="34"/>
      <c r="EA154" s="34"/>
      <c r="EB154" s="34"/>
      <c r="EC154" s="34"/>
    </row>
    <row r="155" spans="1:133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4"/>
      <c r="DH155" s="34"/>
      <c r="DI155" s="34"/>
      <c r="DJ155" s="34"/>
      <c r="DK155" s="34"/>
      <c r="DL155" s="34"/>
      <c r="DM155" s="34"/>
      <c r="DN155" s="34"/>
      <c r="DO155" s="34"/>
      <c r="DP155" s="34"/>
      <c r="DQ155" s="34"/>
      <c r="DR155" s="34"/>
      <c r="DS155" s="34"/>
      <c r="DT155" s="34"/>
      <c r="DU155" s="34"/>
      <c r="DV155" s="34"/>
      <c r="DW155" s="34"/>
      <c r="DX155" s="34"/>
      <c r="DY155" s="34"/>
      <c r="DZ155" s="34"/>
      <c r="EA155" s="34"/>
      <c r="EB155" s="34"/>
      <c r="EC155" s="34"/>
    </row>
    <row r="156" spans="1:133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S156" s="34"/>
      <c r="CT156" s="34"/>
      <c r="CU156" s="34"/>
      <c r="CV156" s="34"/>
      <c r="CW156" s="34"/>
      <c r="CX156" s="34"/>
      <c r="CY156" s="34"/>
      <c r="CZ156" s="34"/>
      <c r="DA156" s="34"/>
      <c r="DB156" s="34"/>
      <c r="DC156" s="34"/>
      <c r="DD156" s="34"/>
      <c r="DE156" s="34"/>
      <c r="DF156" s="34"/>
      <c r="DG156" s="34"/>
      <c r="DH156" s="34"/>
      <c r="DI156" s="34"/>
      <c r="DJ156" s="34"/>
      <c r="DK156" s="34"/>
      <c r="DL156" s="34"/>
      <c r="DM156" s="34"/>
      <c r="DN156" s="34"/>
      <c r="DO156" s="34"/>
      <c r="DP156" s="34"/>
      <c r="DQ156" s="34"/>
      <c r="DR156" s="34"/>
      <c r="DS156" s="34"/>
      <c r="DT156" s="34"/>
      <c r="DU156" s="34"/>
      <c r="DV156" s="34"/>
      <c r="DW156" s="34"/>
      <c r="DX156" s="34"/>
      <c r="DY156" s="34"/>
      <c r="DZ156" s="34"/>
      <c r="EA156" s="34"/>
      <c r="EB156" s="34"/>
      <c r="EC156" s="34"/>
    </row>
    <row r="157" spans="1:133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34"/>
      <c r="CE157" s="34"/>
      <c r="CF157" s="34"/>
      <c r="CG157" s="34"/>
      <c r="CH157" s="34"/>
      <c r="CI157" s="34"/>
      <c r="CJ157" s="34"/>
      <c r="CK157" s="34"/>
      <c r="CL157" s="34"/>
      <c r="CM157" s="34"/>
      <c r="CN157" s="34"/>
      <c r="CO157" s="34"/>
      <c r="CP157" s="34"/>
      <c r="CQ157" s="34"/>
      <c r="CR157" s="34"/>
      <c r="CS157" s="34"/>
      <c r="CT157" s="34"/>
      <c r="CU157" s="34"/>
      <c r="CV157" s="34"/>
      <c r="CW157" s="34"/>
      <c r="CX157" s="34"/>
      <c r="CY157" s="34"/>
      <c r="CZ157" s="34"/>
      <c r="DA157" s="34"/>
      <c r="DB157" s="34"/>
      <c r="DC157" s="34"/>
      <c r="DD157" s="34"/>
      <c r="DE157" s="34"/>
      <c r="DF157" s="34"/>
      <c r="DG157" s="34"/>
      <c r="DH157" s="34"/>
      <c r="DI157" s="34"/>
      <c r="DJ157" s="34"/>
      <c r="DK157" s="34"/>
      <c r="DL157" s="34"/>
      <c r="DM157" s="34"/>
      <c r="DN157" s="34"/>
      <c r="DO157" s="34"/>
      <c r="DP157" s="34"/>
      <c r="DQ157" s="34"/>
      <c r="DR157" s="34"/>
      <c r="DS157" s="34"/>
      <c r="DT157" s="34"/>
      <c r="DU157" s="34"/>
      <c r="DV157" s="34"/>
      <c r="DW157" s="34"/>
      <c r="DX157" s="34"/>
      <c r="DY157" s="34"/>
      <c r="DZ157" s="34"/>
      <c r="EA157" s="34"/>
      <c r="EB157" s="34"/>
      <c r="EC157" s="34"/>
    </row>
    <row r="158" spans="1:133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/>
      <c r="BZ158" s="34"/>
      <c r="CA158" s="34"/>
      <c r="CB158" s="34"/>
      <c r="CC158" s="34"/>
      <c r="CD158" s="34"/>
      <c r="CE158" s="34"/>
      <c r="CF158" s="34"/>
      <c r="CG158" s="34"/>
      <c r="CH158" s="34"/>
      <c r="CI158" s="34"/>
      <c r="CJ158" s="34"/>
      <c r="CK158" s="34"/>
      <c r="CL158" s="34"/>
      <c r="CM158" s="34"/>
      <c r="CN158" s="34"/>
      <c r="CO158" s="34"/>
      <c r="CP158" s="34"/>
      <c r="CQ158" s="34"/>
      <c r="CR158" s="34"/>
      <c r="CS158" s="34"/>
      <c r="CT158" s="34"/>
      <c r="CU158" s="34"/>
      <c r="CV158" s="34"/>
      <c r="CW158" s="34"/>
      <c r="CX158" s="34"/>
      <c r="CY158" s="34"/>
      <c r="CZ158" s="34"/>
      <c r="DA158" s="34"/>
      <c r="DB158" s="34"/>
      <c r="DC158" s="34"/>
      <c r="DD158" s="34"/>
      <c r="DE158" s="34"/>
      <c r="DF158" s="34"/>
      <c r="DG158" s="34"/>
      <c r="DH158" s="34"/>
      <c r="DI158" s="34"/>
      <c r="DJ158" s="34"/>
      <c r="DK158" s="34"/>
      <c r="DL158" s="34"/>
      <c r="DM158" s="34"/>
      <c r="DN158" s="34"/>
      <c r="DO158" s="34"/>
      <c r="DP158" s="34"/>
      <c r="DQ158" s="34"/>
      <c r="DR158" s="34"/>
      <c r="DS158" s="34"/>
      <c r="DT158" s="34"/>
      <c r="DU158" s="34"/>
      <c r="DV158" s="34"/>
      <c r="DW158" s="34"/>
      <c r="DX158" s="34"/>
      <c r="DY158" s="34"/>
      <c r="DZ158" s="34"/>
      <c r="EA158" s="34"/>
      <c r="EB158" s="34"/>
      <c r="EC158" s="34"/>
    </row>
    <row r="159" spans="1:133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/>
      <c r="CN159" s="34"/>
      <c r="CO159" s="34"/>
      <c r="CP159" s="34"/>
      <c r="CQ159" s="34"/>
      <c r="CR159" s="34"/>
      <c r="CS159" s="34"/>
      <c r="CT159" s="34"/>
      <c r="CU159" s="34"/>
      <c r="CV159" s="34"/>
      <c r="CW159" s="34"/>
      <c r="CX159" s="34"/>
      <c r="CY159" s="34"/>
      <c r="CZ159" s="34"/>
      <c r="DA159" s="34"/>
      <c r="DB159" s="34"/>
      <c r="DC159" s="34"/>
      <c r="DD159" s="34"/>
      <c r="DE159" s="34"/>
      <c r="DF159" s="34"/>
      <c r="DG159" s="34"/>
      <c r="DH159" s="34"/>
      <c r="DI159" s="34"/>
      <c r="DJ159" s="34"/>
      <c r="DK159" s="34"/>
      <c r="DL159" s="34"/>
      <c r="DM159" s="34"/>
      <c r="DN159" s="34"/>
      <c r="DO159" s="34"/>
      <c r="DP159" s="34"/>
      <c r="DQ159" s="34"/>
      <c r="DR159" s="34"/>
      <c r="DS159" s="34"/>
      <c r="DT159" s="34"/>
      <c r="DU159" s="34"/>
      <c r="DV159" s="34"/>
      <c r="DW159" s="34"/>
      <c r="DX159" s="34"/>
      <c r="DY159" s="34"/>
      <c r="DZ159" s="34"/>
      <c r="EA159" s="34"/>
      <c r="EB159" s="34"/>
      <c r="EC159" s="34"/>
    </row>
    <row r="160" spans="1:133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34"/>
      <c r="CO160" s="34"/>
      <c r="CP160" s="34"/>
      <c r="CQ160" s="34"/>
      <c r="CR160" s="34"/>
      <c r="CS160" s="34"/>
      <c r="CT160" s="34"/>
      <c r="CU160" s="34"/>
      <c r="CV160" s="34"/>
      <c r="CW160" s="34"/>
      <c r="CX160" s="34"/>
      <c r="CY160" s="34"/>
      <c r="CZ160" s="34"/>
      <c r="DA160" s="34"/>
      <c r="DB160" s="34"/>
      <c r="DC160" s="34"/>
      <c r="DD160" s="34"/>
      <c r="DE160" s="34"/>
      <c r="DF160" s="34"/>
      <c r="DG160" s="34"/>
      <c r="DH160" s="34"/>
      <c r="DI160" s="34"/>
      <c r="DJ160" s="34"/>
      <c r="DK160" s="34"/>
      <c r="DL160" s="34"/>
      <c r="DM160" s="34"/>
      <c r="DN160" s="34"/>
      <c r="DO160" s="34"/>
      <c r="DP160" s="34"/>
      <c r="DQ160" s="34"/>
      <c r="DR160" s="34"/>
      <c r="DS160" s="34"/>
      <c r="DT160" s="34"/>
      <c r="DU160" s="34"/>
      <c r="DV160" s="34"/>
      <c r="DW160" s="34"/>
      <c r="DX160" s="34"/>
      <c r="DY160" s="34"/>
      <c r="DZ160" s="34"/>
      <c r="EA160" s="34"/>
      <c r="EB160" s="34"/>
      <c r="EC160" s="34"/>
    </row>
    <row r="161" spans="1:133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34"/>
      <c r="CO161" s="34"/>
      <c r="CP161" s="34"/>
      <c r="CQ161" s="34"/>
      <c r="CR161" s="34"/>
      <c r="CS161" s="34"/>
      <c r="CT161" s="34"/>
      <c r="CU161" s="34"/>
      <c r="CV161" s="34"/>
      <c r="CW161" s="34"/>
      <c r="CX161" s="34"/>
      <c r="CY161" s="34"/>
      <c r="CZ161" s="34"/>
      <c r="DA161" s="34"/>
      <c r="DB161" s="34"/>
      <c r="DC161" s="34"/>
      <c r="DD161" s="34"/>
      <c r="DE161" s="34"/>
      <c r="DF161" s="34"/>
      <c r="DG161" s="34"/>
      <c r="DH161" s="34"/>
      <c r="DI161" s="34"/>
      <c r="DJ161" s="34"/>
      <c r="DK161" s="34"/>
      <c r="DL161" s="34"/>
      <c r="DM161" s="34"/>
      <c r="DN161" s="34"/>
      <c r="DO161" s="34"/>
      <c r="DP161" s="34"/>
      <c r="DQ161" s="34"/>
      <c r="DR161" s="34"/>
      <c r="DS161" s="34"/>
      <c r="DT161" s="34"/>
      <c r="DU161" s="34"/>
      <c r="DV161" s="34"/>
      <c r="DW161" s="34"/>
      <c r="DX161" s="34"/>
      <c r="DY161" s="34"/>
      <c r="DZ161" s="34"/>
      <c r="EA161" s="34"/>
      <c r="EB161" s="34"/>
      <c r="EC161" s="34"/>
    </row>
    <row r="162" spans="1:133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  <c r="CR162" s="34"/>
      <c r="CS162" s="34"/>
      <c r="CT162" s="34"/>
      <c r="CU162" s="34"/>
      <c r="CV162" s="34"/>
      <c r="CW162" s="34"/>
      <c r="CX162" s="34"/>
      <c r="CY162" s="34"/>
      <c r="CZ162" s="34"/>
      <c r="DA162" s="34"/>
      <c r="DB162" s="34"/>
      <c r="DC162" s="34"/>
      <c r="DD162" s="34"/>
      <c r="DE162" s="34"/>
      <c r="DF162" s="34"/>
      <c r="DG162" s="34"/>
      <c r="DH162" s="34"/>
      <c r="DI162" s="34"/>
      <c r="DJ162" s="34"/>
      <c r="DK162" s="34"/>
      <c r="DL162" s="34"/>
      <c r="DM162" s="34"/>
      <c r="DN162" s="34"/>
      <c r="DO162" s="34"/>
      <c r="DP162" s="34"/>
      <c r="DQ162" s="34"/>
      <c r="DR162" s="34"/>
      <c r="DS162" s="34"/>
      <c r="DT162" s="34"/>
      <c r="DU162" s="34"/>
      <c r="DV162" s="34"/>
      <c r="DW162" s="34"/>
      <c r="DX162" s="34"/>
      <c r="DY162" s="34"/>
      <c r="DZ162" s="34"/>
      <c r="EA162" s="34"/>
      <c r="EB162" s="34"/>
      <c r="EC162" s="34"/>
    </row>
    <row r="163" spans="1:133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/>
      <c r="CK163" s="34"/>
      <c r="CL163" s="34"/>
      <c r="CM163" s="34"/>
      <c r="CN163" s="34"/>
      <c r="CO163" s="34"/>
      <c r="CP163" s="34"/>
      <c r="CQ163" s="34"/>
      <c r="CR163" s="34"/>
      <c r="CS163" s="34"/>
      <c r="CT163" s="34"/>
      <c r="CU163" s="34"/>
      <c r="CV163" s="34"/>
      <c r="CW163" s="34"/>
      <c r="CX163" s="34"/>
      <c r="CY163" s="34"/>
      <c r="CZ163" s="34"/>
      <c r="DA163" s="34"/>
      <c r="DB163" s="34"/>
      <c r="DC163" s="34"/>
      <c r="DD163" s="34"/>
      <c r="DE163" s="34"/>
      <c r="DF163" s="34"/>
      <c r="DG163" s="34"/>
      <c r="DH163" s="34"/>
      <c r="DI163" s="34"/>
      <c r="DJ163" s="34"/>
      <c r="DK163" s="34"/>
      <c r="DL163" s="34"/>
      <c r="DM163" s="34"/>
      <c r="DN163" s="34"/>
      <c r="DO163" s="34"/>
      <c r="DP163" s="34"/>
      <c r="DQ163" s="34"/>
      <c r="DR163" s="34"/>
      <c r="DS163" s="34"/>
      <c r="DT163" s="34"/>
      <c r="DU163" s="34"/>
      <c r="DV163" s="34"/>
      <c r="DW163" s="34"/>
      <c r="DX163" s="34"/>
      <c r="DY163" s="34"/>
      <c r="DZ163" s="34"/>
      <c r="EA163" s="34"/>
      <c r="EB163" s="34"/>
      <c r="EC163" s="34"/>
    </row>
    <row r="164" spans="1:133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  <c r="BU164" s="34"/>
      <c r="BV164" s="34"/>
      <c r="BW164" s="34"/>
      <c r="BX164" s="34"/>
      <c r="BY164" s="34"/>
      <c r="BZ164" s="34"/>
      <c r="CA164" s="34"/>
      <c r="CB164" s="34"/>
      <c r="CC164" s="34"/>
      <c r="CD164" s="34"/>
      <c r="CE164" s="34"/>
      <c r="CF164" s="34"/>
      <c r="CG164" s="34"/>
      <c r="CH164" s="34"/>
      <c r="CI164" s="34"/>
      <c r="CJ164" s="34"/>
      <c r="CK164" s="34"/>
      <c r="CL164" s="34"/>
      <c r="CM164" s="34"/>
      <c r="CN164" s="34"/>
      <c r="CO164" s="34"/>
      <c r="CP164" s="34"/>
      <c r="CQ164" s="34"/>
      <c r="CR164" s="34"/>
      <c r="CS164" s="34"/>
      <c r="CT164" s="34"/>
      <c r="CU164" s="34"/>
      <c r="CV164" s="34"/>
      <c r="CW164" s="34"/>
      <c r="CX164" s="34"/>
      <c r="CY164" s="34"/>
      <c r="CZ164" s="34"/>
      <c r="DA164" s="34"/>
      <c r="DB164" s="34"/>
      <c r="DC164" s="34"/>
      <c r="DD164" s="34"/>
      <c r="DE164" s="34"/>
      <c r="DF164" s="34"/>
      <c r="DG164" s="34"/>
      <c r="DH164" s="34"/>
      <c r="DI164" s="34"/>
      <c r="DJ164" s="34"/>
      <c r="DK164" s="34"/>
      <c r="DL164" s="34"/>
      <c r="DM164" s="34"/>
      <c r="DN164" s="34"/>
      <c r="DO164" s="34"/>
      <c r="DP164" s="34"/>
      <c r="DQ164" s="34"/>
      <c r="DR164" s="34"/>
      <c r="DS164" s="34"/>
      <c r="DT164" s="34"/>
      <c r="DU164" s="34"/>
      <c r="DV164" s="34"/>
      <c r="DW164" s="34"/>
      <c r="DX164" s="34"/>
      <c r="DY164" s="34"/>
      <c r="DZ164" s="34"/>
      <c r="EA164" s="34"/>
      <c r="EB164" s="34"/>
      <c r="EC164" s="34"/>
    </row>
    <row r="165" spans="1:133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34"/>
      <c r="CO165" s="34"/>
      <c r="CP165" s="34"/>
      <c r="CQ165" s="34"/>
      <c r="CR165" s="34"/>
      <c r="CS165" s="34"/>
      <c r="CT165" s="34"/>
      <c r="CU165" s="34"/>
      <c r="CV165" s="34"/>
      <c r="CW165" s="34"/>
      <c r="CX165" s="34"/>
      <c r="CY165" s="34"/>
      <c r="CZ165" s="34"/>
      <c r="DA165" s="34"/>
      <c r="DB165" s="34"/>
      <c r="DC165" s="34"/>
      <c r="DD165" s="34"/>
      <c r="DE165" s="34"/>
      <c r="DF165" s="34"/>
      <c r="DG165" s="34"/>
      <c r="DH165" s="34"/>
      <c r="DI165" s="34"/>
      <c r="DJ165" s="34"/>
      <c r="DK165" s="34"/>
      <c r="DL165" s="34"/>
      <c r="DM165" s="34"/>
      <c r="DN165" s="34"/>
      <c r="DO165" s="34"/>
      <c r="DP165" s="34"/>
      <c r="DQ165" s="34"/>
      <c r="DR165" s="34"/>
      <c r="DS165" s="34"/>
      <c r="DT165" s="34"/>
      <c r="DU165" s="34"/>
      <c r="DV165" s="34"/>
      <c r="DW165" s="34"/>
      <c r="DX165" s="34"/>
      <c r="DY165" s="34"/>
      <c r="DZ165" s="34"/>
      <c r="EA165" s="34"/>
      <c r="EB165" s="34"/>
      <c r="EC165" s="34"/>
    </row>
    <row r="166" spans="1:133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34"/>
      <c r="CO166" s="34"/>
      <c r="CP166" s="34"/>
      <c r="CQ166" s="34"/>
      <c r="CR166" s="34"/>
      <c r="CS166" s="34"/>
      <c r="CT166" s="34"/>
      <c r="CU166" s="34"/>
      <c r="CV166" s="34"/>
      <c r="CW166" s="34"/>
      <c r="CX166" s="34"/>
      <c r="CY166" s="34"/>
      <c r="CZ166" s="34"/>
      <c r="DA166" s="34"/>
      <c r="DB166" s="34"/>
      <c r="DC166" s="34"/>
      <c r="DD166" s="34"/>
      <c r="DE166" s="34"/>
      <c r="DF166" s="34"/>
      <c r="DG166" s="34"/>
      <c r="DH166" s="34"/>
      <c r="DI166" s="34"/>
      <c r="DJ166" s="34"/>
      <c r="DK166" s="34"/>
      <c r="DL166" s="34"/>
      <c r="DM166" s="34"/>
      <c r="DN166" s="34"/>
      <c r="DO166" s="34"/>
      <c r="DP166" s="34"/>
      <c r="DQ166" s="34"/>
      <c r="DR166" s="34"/>
      <c r="DS166" s="34"/>
      <c r="DT166" s="34"/>
      <c r="DU166" s="34"/>
      <c r="DV166" s="34"/>
      <c r="DW166" s="34"/>
      <c r="DX166" s="34"/>
      <c r="DY166" s="34"/>
      <c r="DZ166" s="34"/>
      <c r="EA166" s="34"/>
      <c r="EB166" s="34"/>
      <c r="EC166" s="34"/>
    </row>
    <row r="167" spans="1:133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34"/>
      <c r="CE167" s="34"/>
      <c r="CF167" s="34"/>
      <c r="CG167" s="34"/>
      <c r="CH167" s="34"/>
      <c r="CI167" s="34"/>
      <c r="CJ167" s="34"/>
      <c r="CK167" s="34"/>
      <c r="CL167" s="34"/>
      <c r="CM167" s="34"/>
      <c r="CN167" s="34"/>
      <c r="CO167" s="34"/>
      <c r="CP167" s="34"/>
      <c r="CQ167" s="34"/>
      <c r="CR167" s="34"/>
      <c r="CS167" s="34"/>
      <c r="CT167" s="34"/>
      <c r="CU167" s="34"/>
      <c r="CV167" s="34"/>
      <c r="CW167" s="34"/>
      <c r="CX167" s="34"/>
      <c r="CY167" s="34"/>
      <c r="CZ167" s="34"/>
      <c r="DA167" s="34"/>
      <c r="DB167" s="34"/>
      <c r="DC167" s="34"/>
      <c r="DD167" s="34"/>
      <c r="DE167" s="34"/>
      <c r="DF167" s="34"/>
      <c r="DG167" s="34"/>
      <c r="DH167" s="34"/>
      <c r="DI167" s="34"/>
      <c r="DJ167" s="34"/>
      <c r="DK167" s="34"/>
      <c r="DL167" s="34"/>
      <c r="DM167" s="34"/>
      <c r="DN167" s="34"/>
      <c r="DO167" s="34"/>
      <c r="DP167" s="34"/>
      <c r="DQ167" s="34"/>
      <c r="DR167" s="34"/>
      <c r="DS167" s="34"/>
      <c r="DT167" s="34"/>
      <c r="DU167" s="34"/>
      <c r="DV167" s="34"/>
      <c r="DW167" s="34"/>
      <c r="DX167" s="34"/>
      <c r="DY167" s="34"/>
      <c r="DZ167" s="34"/>
      <c r="EA167" s="34"/>
      <c r="EB167" s="34"/>
      <c r="EC167" s="34"/>
    </row>
    <row r="168" spans="1:133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34"/>
      <c r="CO168" s="34"/>
      <c r="CP168" s="34"/>
      <c r="CQ168" s="34"/>
      <c r="CR168" s="34"/>
      <c r="CS168" s="34"/>
      <c r="CT168" s="34"/>
      <c r="CU168" s="34"/>
      <c r="CV168" s="34"/>
      <c r="CW168" s="34"/>
      <c r="CX168" s="34"/>
      <c r="CY168" s="34"/>
      <c r="CZ168" s="34"/>
      <c r="DA168" s="34"/>
      <c r="DB168" s="34"/>
      <c r="DC168" s="34"/>
      <c r="DD168" s="34"/>
      <c r="DE168" s="34"/>
      <c r="DF168" s="34"/>
      <c r="DG168" s="34"/>
      <c r="DH168" s="34"/>
      <c r="DI168" s="34"/>
      <c r="DJ168" s="34"/>
      <c r="DK168" s="34"/>
      <c r="DL168" s="34"/>
      <c r="DM168" s="34"/>
      <c r="DN168" s="34"/>
      <c r="DO168" s="34"/>
      <c r="DP168" s="34"/>
      <c r="DQ168" s="34"/>
      <c r="DR168" s="34"/>
      <c r="DS168" s="34"/>
      <c r="DT168" s="34"/>
      <c r="DU168" s="34"/>
      <c r="DV168" s="34"/>
      <c r="DW168" s="34"/>
      <c r="DX168" s="34"/>
      <c r="DY168" s="34"/>
      <c r="DZ168" s="34"/>
      <c r="EA168" s="34"/>
      <c r="EB168" s="34"/>
      <c r="EC168" s="34"/>
    </row>
    <row r="169" spans="1:133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  <c r="CC169" s="34"/>
      <c r="CD169" s="34"/>
      <c r="CE169" s="34"/>
      <c r="CF169" s="34"/>
      <c r="CG169" s="34"/>
      <c r="CH169" s="34"/>
      <c r="CI169" s="34"/>
      <c r="CJ169" s="34"/>
      <c r="CK169" s="34"/>
      <c r="CL169" s="34"/>
      <c r="CM169" s="34"/>
      <c r="CN169" s="34"/>
      <c r="CO169" s="34"/>
      <c r="CP169" s="34"/>
      <c r="CQ169" s="34"/>
      <c r="CR169" s="34"/>
      <c r="CS169" s="34"/>
      <c r="CT169" s="34"/>
      <c r="CU169" s="34"/>
      <c r="CV169" s="34"/>
      <c r="CW169" s="34"/>
      <c r="CX169" s="34"/>
      <c r="CY169" s="34"/>
      <c r="CZ169" s="34"/>
      <c r="DA169" s="34"/>
      <c r="DB169" s="34"/>
      <c r="DC169" s="34"/>
      <c r="DD169" s="34"/>
      <c r="DE169" s="34"/>
      <c r="DF169" s="34"/>
      <c r="DG169" s="34"/>
      <c r="DH169" s="34"/>
      <c r="DI169" s="34"/>
      <c r="DJ169" s="34"/>
      <c r="DK169" s="34"/>
      <c r="DL169" s="34"/>
      <c r="DM169" s="34"/>
      <c r="DN169" s="34"/>
      <c r="DO169" s="34"/>
      <c r="DP169" s="34"/>
      <c r="DQ169" s="34"/>
      <c r="DR169" s="34"/>
      <c r="DS169" s="34"/>
      <c r="DT169" s="34"/>
      <c r="DU169" s="34"/>
      <c r="DV169" s="34"/>
      <c r="DW169" s="34"/>
      <c r="DX169" s="34"/>
      <c r="DY169" s="34"/>
      <c r="DZ169" s="34"/>
      <c r="EA169" s="34"/>
      <c r="EB169" s="34"/>
      <c r="EC169" s="34"/>
    </row>
    <row r="170" spans="1:133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  <c r="BX170" s="34"/>
      <c r="BY170" s="34"/>
      <c r="BZ170" s="34"/>
      <c r="CA170" s="34"/>
      <c r="CB170" s="34"/>
      <c r="CC170" s="34"/>
      <c r="CD170" s="34"/>
      <c r="CE170" s="34"/>
      <c r="CF170" s="34"/>
      <c r="CG170" s="34"/>
      <c r="CH170" s="34"/>
      <c r="CI170" s="34"/>
      <c r="CJ170" s="34"/>
      <c r="CK170" s="34"/>
      <c r="CL170" s="34"/>
      <c r="CM170" s="34"/>
      <c r="CN170" s="34"/>
      <c r="CO170" s="34"/>
      <c r="CP170" s="34"/>
      <c r="CQ170" s="34"/>
      <c r="CR170" s="34"/>
      <c r="CS170" s="34"/>
      <c r="CT170" s="34"/>
      <c r="CU170" s="34"/>
      <c r="CV170" s="34"/>
      <c r="CW170" s="34"/>
      <c r="CX170" s="34"/>
      <c r="CY170" s="34"/>
      <c r="CZ170" s="34"/>
      <c r="DA170" s="34"/>
      <c r="DB170" s="34"/>
      <c r="DC170" s="34"/>
      <c r="DD170" s="34"/>
      <c r="DE170" s="34"/>
      <c r="DF170" s="34"/>
      <c r="DG170" s="34"/>
      <c r="DH170" s="34"/>
      <c r="DI170" s="34"/>
      <c r="DJ170" s="34"/>
      <c r="DK170" s="34"/>
      <c r="DL170" s="34"/>
      <c r="DM170" s="34"/>
      <c r="DN170" s="34"/>
      <c r="DO170" s="34"/>
      <c r="DP170" s="34"/>
      <c r="DQ170" s="34"/>
      <c r="DR170" s="34"/>
      <c r="DS170" s="34"/>
      <c r="DT170" s="34"/>
      <c r="DU170" s="34"/>
      <c r="DV170" s="34"/>
      <c r="DW170" s="34"/>
      <c r="DX170" s="34"/>
      <c r="DY170" s="34"/>
      <c r="DZ170" s="34"/>
      <c r="EA170" s="34"/>
      <c r="EB170" s="34"/>
      <c r="EC170" s="34"/>
    </row>
    <row r="171" spans="1:133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  <c r="CC171" s="34"/>
      <c r="CD171" s="34"/>
      <c r="CE171" s="34"/>
      <c r="CF171" s="34"/>
      <c r="CG171" s="34"/>
      <c r="CH171" s="34"/>
      <c r="CI171" s="34"/>
      <c r="CJ171" s="34"/>
      <c r="CK171" s="34"/>
      <c r="CL171" s="34"/>
      <c r="CM171" s="34"/>
      <c r="CN171" s="34"/>
      <c r="CO171" s="34"/>
      <c r="CP171" s="34"/>
      <c r="CQ171" s="34"/>
      <c r="CR171" s="34"/>
      <c r="CS171" s="34"/>
      <c r="CT171" s="34"/>
      <c r="CU171" s="34"/>
      <c r="CV171" s="34"/>
      <c r="CW171" s="34"/>
      <c r="CX171" s="34"/>
      <c r="CY171" s="34"/>
      <c r="CZ171" s="34"/>
      <c r="DA171" s="34"/>
      <c r="DB171" s="34"/>
      <c r="DC171" s="34"/>
      <c r="DD171" s="34"/>
      <c r="DE171" s="34"/>
      <c r="DF171" s="34"/>
      <c r="DG171" s="34"/>
      <c r="DH171" s="34"/>
      <c r="DI171" s="34"/>
      <c r="DJ171" s="34"/>
      <c r="DK171" s="34"/>
      <c r="DL171" s="34"/>
      <c r="DM171" s="34"/>
      <c r="DN171" s="34"/>
      <c r="DO171" s="34"/>
      <c r="DP171" s="34"/>
      <c r="DQ171" s="34"/>
      <c r="DR171" s="34"/>
      <c r="DS171" s="34"/>
      <c r="DT171" s="34"/>
      <c r="DU171" s="34"/>
      <c r="DV171" s="34"/>
      <c r="DW171" s="34"/>
      <c r="DX171" s="34"/>
      <c r="DY171" s="34"/>
      <c r="DZ171" s="34"/>
      <c r="EA171" s="34"/>
      <c r="EB171" s="34"/>
      <c r="EC171" s="34"/>
    </row>
    <row r="172" spans="1:133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  <c r="CC172" s="34"/>
      <c r="CD172" s="34"/>
      <c r="CE172" s="34"/>
      <c r="CF172" s="34"/>
      <c r="CG172" s="34"/>
      <c r="CH172" s="34"/>
      <c r="CI172" s="34"/>
      <c r="CJ172" s="34"/>
      <c r="CK172" s="34"/>
      <c r="CL172" s="34"/>
      <c r="CM172" s="34"/>
      <c r="CN172" s="34"/>
      <c r="CO172" s="34"/>
      <c r="CP172" s="34"/>
      <c r="CQ172" s="34"/>
      <c r="CR172" s="34"/>
      <c r="CS172" s="34"/>
      <c r="CT172" s="34"/>
      <c r="CU172" s="34"/>
      <c r="CV172" s="34"/>
      <c r="CW172" s="34"/>
      <c r="CX172" s="34"/>
      <c r="CY172" s="34"/>
      <c r="CZ172" s="34"/>
      <c r="DA172" s="34"/>
      <c r="DB172" s="34"/>
      <c r="DC172" s="34"/>
      <c r="DD172" s="34"/>
      <c r="DE172" s="34"/>
      <c r="DF172" s="34"/>
      <c r="DG172" s="34"/>
      <c r="DH172" s="34"/>
      <c r="DI172" s="34"/>
      <c r="DJ172" s="34"/>
      <c r="DK172" s="34"/>
      <c r="DL172" s="34"/>
      <c r="DM172" s="34"/>
      <c r="DN172" s="34"/>
      <c r="DO172" s="34"/>
      <c r="DP172" s="34"/>
      <c r="DQ172" s="34"/>
      <c r="DR172" s="34"/>
      <c r="DS172" s="34"/>
      <c r="DT172" s="34"/>
      <c r="DU172" s="34"/>
      <c r="DV172" s="34"/>
      <c r="DW172" s="34"/>
      <c r="DX172" s="34"/>
      <c r="DY172" s="34"/>
      <c r="DZ172" s="34"/>
      <c r="EA172" s="34"/>
      <c r="EB172" s="34"/>
      <c r="EC172" s="34"/>
    </row>
    <row r="173" spans="1:133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  <c r="CH173" s="34"/>
      <c r="CI173" s="34"/>
      <c r="CJ173" s="34"/>
      <c r="CK173" s="34"/>
      <c r="CL173" s="34"/>
      <c r="CM173" s="34"/>
      <c r="CN173" s="34"/>
      <c r="CO173" s="34"/>
      <c r="CP173" s="34"/>
      <c r="CQ173" s="34"/>
      <c r="CR173" s="34"/>
      <c r="CS173" s="34"/>
      <c r="CT173" s="34"/>
      <c r="CU173" s="34"/>
      <c r="CV173" s="34"/>
      <c r="CW173" s="34"/>
      <c r="CX173" s="34"/>
      <c r="CY173" s="34"/>
      <c r="CZ173" s="34"/>
      <c r="DA173" s="34"/>
      <c r="DB173" s="34"/>
      <c r="DC173" s="34"/>
      <c r="DD173" s="34"/>
      <c r="DE173" s="34"/>
      <c r="DF173" s="34"/>
      <c r="DG173" s="34"/>
      <c r="DH173" s="34"/>
      <c r="DI173" s="34"/>
      <c r="DJ173" s="34"/>
      <c r="DK173" s="34"/>
      <c r="DL173" s="34"/>
      <c r="DM173" s="34"/>
      <c r="DN173" s="34"/>
      <c r="DO173" s="34"/>
      <c r="DP173" s="34"/>
      <c r="DQ173" s="34"/>
      <c r="DR173" s="34"/>
      <c r="DS173" s="34"/>
      <c r="DT173" s="34"/>
      <c r="DU173" s="34"/>
      <c r="DV173" s="34"/>
      <c r="DW173" s="34"/>
      <c r="DX173" s="34"/>
      <c r="DY173" s="34"/>
      <c r="DZ173" s="34"/>
      <c r="EA173" s="34"/>
      <c r="EB173" s="34"/>
      <c r="EC173" s="34"/>
    </row>
    <row r="174" spans="1:133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4"/>
      <c r="CD174" s="34"/>
      <c r="CE174" s="34"/>
      <c r="CF174" s="34"/>
      <c r="CG174" s="34"/>
      <c r="CH174" s="34"/>
      <c r="CI174" s="34"/>
      <c r="CJ174" s="34"/>
      <c r="CK174" s="34"/>
      <c r="CL174" s="34"/>
      <c r="CM174" s="34"/>
      <c r="CN174" s="34"/>
      <c r="CO174" s="34"/>
      <c r="CP174" s="34"/>
      <c r="CQ174" s="34"/>
      <c r="CR174" s="34"/>
      <c r="CS174" s="34"/>
      <c r="CT174" s="34"/>
      <c r="CU174" s="34"/>
      <c r="CV174" s="34"/>
      <c r="CW174" s="34"/>
      <c r="CX174" s="34"/>
      <c r="CY174" s="34"/>
      <c r="CZ174" s="34"/>
      <c r="DA174" s="34"/>
      <c r="DB174" s="34"/>
      <c r="DC174" s="34"/>
      <c r="DD174" s="34"/>
      <c r="DE174" s="34"/>
      <c r="DF174" s="34"/>
      <c r="DG174" s="34"/>
      <c r="DH174" s="34"/>
      <c r="DI174" s="34"/>
      <c r="DJ174" s="34"/>
      <c r="DK174" s="34"/>
      <c r="DL174" s="34"/>
      <c r="DM174" s="34"/>
      <c r="DN174" s="34"/>
      <c r="DO174" s="34"/>
      <c r="DP174" s="34"/>
      <c r="DQ174" s="34"/>
      <c r="DR174" s="34"/>
      <c r="DS174" s="34"/>
      <c r="DT174" s="34"/>
      <c r="DU174" s="34"/>
      <c r="DV174" s="34"/>
      <c r="DW174" s="34"/>
      <c r="DX174" s="34"/>
      <c r="DY174" s="34"/>
      <c r="DZ174" s="34"/>
      <c r="EA174" s="34"/>
      <c r="EB174" s="34"/>
      <c r="EC174" s="34"/>
    </row>
    <row r="175" spans="1:133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  <c r="CH175" s="34"/>
      <c r="CI175" s="34"/>
      <c r="CJ175" s="34"/>
      <c r="CK175" s="34"/>
      <c r="CL175" s="34"/>
      <c r="CM175" s="34"/>
      <c r="CN175" s="34"/>
      <c r="CO175" s="34"/>
      <c r="CP175" s="34"/>
      <c r="CQ175" s="34"/>
      <c r="CR175" s="34"/>
      <c r="CS175" s="34"/>
      <c r="CT175" s="34"/>
      <c r="CU175" s="34"/>
      <c r="CV175" s="34"/>
      <c r="CW175" s="34"/>
      <c r="CX175" s="34"/>
      <c r="CY175" s="34"/>
      <c r="CZ175" s="34"/>
      <c r="DA175" s="34"/>
      <c r="DB175" s="34"/>
      <c r="DC175" s="34"/>
      <c r="DD175" s="34"/>
      <c r="DE175" s="34"/>
      <c r="DF175" s="34"/>
      <c r="DG175" s="34"/>
      <c r="DH175" s="34"/>
      <c r="DI175" s="34"/>
      <c r="DJ175" s="34"/>
      <c r="DK175" s="34"/>
      <c r="DL175" s="34"/>
      <c r="DM175" s="34"/>
      <c r="DN175" s="34"/>
      <c r="DO175" s="34"/>
      <c r="DP175" s="34"/>
      <c r="DQ175" s="34"/>
      <c r="DR175" s="34"/>
      <c r="DS175" s="34"/>
      <c r="DT175" s="34"/>
      <c r="DU175" s="34"/>
      <c r="DV175" s="34"/>
      <c r="DW175" s="34"/>
      <c r="DX175" s="34"/>
      <c r="DY175" s="34"/>
      <c r="DZ175" s="34"/>
      <c r="EA175" s="34"/>
      <c r="EB175" s="34"/>
      <c r="EC175" s="34"/>
    </row>
    <row r="176" spans="1:133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  <c r="BU176" s="34"/>
      <c r="BV176" s="34"/>
      <c r="BW176" s="34"/>
      <c r="BX176" s="34"/>
      <c r="BY176" s="34"/>
      <c r="BZ176" s="34"/>
      <c r="CA176" s="34"/>
      <c r="CB176" s="34"/>
      <c r="CC176" s="34"/>
      <c r="CD176" s="34"/>
      <c r="CE176" s="34"/>
      <c r="CF176" s="34"/>
      <c r="CG176" s="34"/>
      <c r="CH176" s="34"/>
      <c r="CI176" s="34"/>
      <c r="CJ176" s="34"/>
      <c r="CK176" s="34"/>
      <c r="CL176" s="34"/>
      <c r="CM176" s="34"/>
      <c r="CN176" s="34"/>
      <c r="CO176" s="34"/>
      <c r="CP176" s="34"/>
      <c r="CQ176" s="34"/>
      <c r="CR176" s="34"/>
      <c r="CS176" s="34"/>
      <c r="CT176" s="34"/>
      <c r="CU176" s="34"/>
      <c r="CV176" s="34"/>
      <c r="CW176" s="34"/>
      <c r="CX176" s="34"/>
      <c r="CY176" s="34"/>
      <c r="CZ176" s="34"/>
      <c r="DA176" s="34"/>
      <c r="DB176" s="34"/>
      <c r="DC176" s="34"/>
      <c r="DD176" s="34"/>
      <c r="DE176" s="34"/>
      <c r="DF176" s="34"/>
      <c r="DG176" s="34"/>
      <c r="DH176" s="34"/>
      <c r="DI176" s="34"/>
      <c r="DJ176" s="34"/>
      <c r="DK176" s="34"/>
      <c r="DL176" s="34"/>
      <c r="DM176" s="34"/>
      <c r="DN176" s="34"/>
      <c r="DO176" s="34"/>
      <c r="DP176" s="34"/>
      <c r="DQ176" s="34"/>
      <c r="DR176" s="34"/>
      <c r="DS176" s="34"/>
      <c r="DT176" s="34"/>
      <c r="DU176" s="34"/>
      <c r="DV176" s="34"/>
      <c r="DW176" s="34"/>
      <c r="DX176" s="34"/>
      <c r="DY176" s="34"/>
      <c r="DZ176" s="34"/>
      <c r="EA176" s="34"/>
      <c r="EB176" s="34"/>
      <c r="EC176" s="34"/>
    </row>
    <row r="177" spans="1:133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  <c r="CC177" s="34"/>
      <c r="CD177" s="34"/>
      <c r="CE177" s="34"/>
      <c r="CF177" s="34"/>
      <c r="CG177" s="34"/>
      <c r="CH177" s="34"/>
      <c r="CI177" s="34"/>
      <c r="CJ177" s="34"/>
      <c r="CK177" s="34"/>
      <c r="CL177" s="34"/>
      <c r="CM177" s="34"/>
      <c r="CN177" s="34"/>
      <c r="CO177" s="34"/>
      <c r="CP177" s="34"/>
      <c r="CQ177" s="34"/>
      <c r="CR177" s="34"/>
      <c r="CS177" s="34"/>
      <c r="CT177" s="34"/>
      <c r="CU177" s="34"/>
      <c r="CV177" s="34"/>
      <c r="CW177" s="34"/>
      <c r="CX177" s="34"/>
      <c r="CY177" s="34"/>
      <c r="CZ177" s="34"/>
      <c r="DA177" s="34"/>
      <c r="DB177" s="34"/>
      <c r="DC177" s="34"/>
      <c r="DD177" s="34"/>
      <c r="DE177" s="34"/>
      <c r="DF177" s="34"/>
      <c r="DG177" s="34"/>
      <c r="DH177" s="34"/>
      <c r="DI177" s="34"/>
      <c r="DJ177" s="34"/>
      <c r="DK177" s="34"/>
      <c r="DL177" s="34"/>
      <c r="DM177" s="34"/>
      <c r="DN177" s="34"/>
      <c r="DO177" s="34"/>
      <c r="DP177" s="34"/>
      <c r="DQ177" s="34"/>
      <c r="DR177" s="34"/>
      <c r="DS177" s="34"/>
      <c r="DT177" s="34"/>
      <c r="DU177" s="34"/>
      <c r="DV177" s="34"/>
      <c r="DW177" s="34"/>
      <c r="DX177" s="34"/>
      <c r="DY177" s="34"/>
      <c r="DZ177" s="34"/>
      <c r="EA177" s="34"/>
      <c r="EB177" s="34"/>
      <c r="EC177" s="34"/>
    </row>
    <row r="178" spans="1:133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  <c r="CC178" s="34"/>
      <c r="CD178" s="34"/>
      <c r="CE178" s="34"/>
      <c r="CF178" s="34"/>
      <c r="CG178" s="34"/>
      <c r="CH178" s="34"/>
      <c r="CI178" s="34"/>
      <c r="CJ178" s="34"/>
      <c r="CK178" s="34"/>
      <c r="CL178" s="34"/>
      <c r="CM178" s="34"/>
      <c r="CN178" s="34"/>
      <c r="CO178" s="34"/>
      <c r="CP178" s="34"/>
      <c r="CQ178" s="34"/>
      <c r="CR178" s="34"/>
      <c r="CS178" s="34"/>
      <c r="CT178" s="34"/>
      <c r="CU178" s="34"/>
      <c r="CV178" s="34"/>
      <c r="CW178" s="34"/>
      <c r="CX178" s="34"/>
      <c r="CY178" s="34"/>
      <c r="CZ178" s="34"/>
      <c r="DA178" s="34"/>
      <c r="DB178" s="34"/>
      <c r="DC178" s="34"/>
      <c r="DD178" s="34"/>
      <c r="DE178" s="34"/>
      <c r="DF178" s="34"/>
      <c r="DG178" s="34"/>
      <c r="DH178" s="34"/>
      <c r="DI178" s="34"/>
      <c r="DJ178" s="34"/>
      <c r="DK178" s="34"/>
      <c r="DL178" s="34"/>
      <c r="DM178" s="34"/>
      <c r="DN178" s="34"/>
      <c r="DO178" s="34"/>
      <c r="DP178" s="34"/>
      <c r="DQ178" s="34"/>
      <c r="DR178" s="34"/>
      <c r="DS178" s="34"/>
      <c r="DT178" s="34"/>
      <c r="DU178" s="34"/>
      <c r="DV178" s="34"/>
      <c r="DW178" s="34"/>
      <c r="DX178" s="34"/>
      <c r="DY178" s="34"/>
      <c r="DZ178" s="34"/>
      <c r="EA178" s="34"/>
      <c r="EB178" s="34"/>
      <c r="EC178" s="34"/>
    </row>
    <row r="179" spans="1:133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  <c r="CH179" s="34"/>
      <c r="CI179" s="34"/>
      <c r="CJ179" s="34"/>
      <c r="CK179" s="34"/>
      <c r="CL179" s="34"/>
      <c r="CM179" s="34"/>
      <c r="CN179" s="34"/>
      <c r="CO179" s="34"/>
      <c r="CP179" s="34"/>
      <c r="CQ179" s="34"/>
      <c r="CR179" s="34"/>
      <c r="CS179" s="34"/>
      <c r="CT179" s="34"/>
      <c r="CU179" s="34"/>
      <c r="CV179" s="34"/>
      <c r="CW179" s="34"/>
      <c r="CX179" s="34"/>
      <c r="CY179" s="34"/>
      <c r="CZ179" s="34"/>
      <c r="DA179" s="34"/>
      <c r="DB179" s="34"/>
      <c r="DC179" s="34"/>
      <c r="DD179" s="34"/>
      <c r="DE179" s="34"/>
      <c r="DF179" s="34"/>
      <c r="DG179" s="34"/>
      <c r="DH179" s="34"/>
      <c r="DI179" s="34"/>
      <c r="DJ179" s="34"/>
      <c r="DK179" s="34"/>
      <c r="DL179" s="34"/>
      <c r="DM179" s="34"/>
      <c r="DN179" s="34"/>
      <c r="DO179" s="34"/>
      <c r="DP179" s="34"/>
      <c r="DQ179" s="34"/>
      <c r="DR179" s="34"/>
      <c r="DS179" s="34"/>
      <c r="DT179" s="34"/>
      <c r="DU179" s="34"/>
      <c r="DV179" s="34"/>
      <c r="DW179" s="34"/>
      <c r="DX179" s="34"/>
      <c r="DY179" s="34"/>
      <c r="DZ179" s="34"/>
      <c r="EA179" s="34"/>
      <c r="EB179" s="34"/>
      <c r="EC179" s="34"/>
    </row>
    <row r="180" spans="1:133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  <c r="BZ180" s="34"/>
      <c r="CA180" s="34"/>
      <c r="CB180" s="34"/>
      <c r="CC180" s="34"/>
      <c r="CD180" s="34"/>
      <c r="CE180" s="34"/>
      <c r="CF180" s="34"/>
      <c r="CG180" s="34"/>
      <c r="CH180" s="34"/>
      <c r="CI180" s="34"/>
      <c r="CJ180" s="34"/>
      <c r="CK180" s="34"/>
      <c r="CL180" s="34"/>
      <c r="CM180" s="34"/>
      <c r="CN180" s="34"/>
      <c r="CO180" s="34"/>
      <c r="CP180" s="34"/>
      <c r="CQ180" s="34"/>
      <c r="CR180" s="34"/>
      <c r="CS180" s="34"/>
      <c r="CT180" s="34"/>
      <c r="CU180" s="34"/>
      <c r="CV180" s="34"/>
      <c r="CW180" s="34"/>
      <c r="CX180" s="34"/>
      <c r="CY180" s="34"/>
      <c r="CZ180" s="34"/>
      <c r="DA180" s="34"/>
      <c r="DB180" s="34"/>
      <c r="DC180" s="34"/>
      <c r="DD180" s="34"/>
      <c r="DE180" s="34"/>
      <c r="DF180" s="34"/>
      <c r="DG180" s="34"/>
      <c r="DH180" s="34"/>
      <c r="DI180" s="34"/>
      <c r="DJ180" s="34"/>
      <c r="DK180" s="34"/>
      <c r="DL180" s="34"/>
      <c r="DM180" s="34"/>
      <c r="DN180" s="34"/>
      <c r="DO180" s="34"/>
      <c r="DP180" s="34"/>
      <c r="DQ180" s="34"/>
      <c r="DR180" s="34"/>
      <c r="DS180" s="34"/>
      <c r="DT180" s="34"/>
      <c r="DU180" s="34"/>
      <c r="DV180" s="34"/>
      <c r="DW180" s="34"/>
      <c r="DX180" s="34"/>
      <c r="DY180" s="34"/>
      <c r="DZ180" s="34"/>
      <c r="EA180" s="34"/>
      <c r="EB180" s="34"/>
      <c r="EC180" s="34"/>
    </row>
    <row r="181" spans="1:133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/>
      <c r="BV181" s="34"/>
      <c r="BW181" s="34"/>
      <c r="BX181" s="34"/>
      <c r="BY181" s="34"/>
      <c r="BZ181" s="34"/>
      <c r="CA181" s="34"/>
      <c r="CB181" s="34"/>
      <c r="CC181" s="34"/>
      <c r="CD181" s="34"/>
      <c r="CE181" s="34"/>
      <c r="CF181" s="34"/>
      <c r="CG181" s="34"/>
      <c r="CH181" s="34"/>
      <c r="CI181" s="34"/>
      <c r="CJ181" s="34"/>
      <c r="CK181" s="34"/>
      <c r="CL181" s="34"/>
      <c r="CM181" s="34"/>
      <c r="CN181" s="34"/>
      <c r="CO181" s="34"/>
      <c r="CP181" s="34"/>
      <c r="CQ181" s="34"/>
      <c r="CR181" s="34"/>
      <c r="CS181" s="34"/>
      <c r="CT181" s="34"/>
      <c r="CU181" s="34"/>
      <c r="CV181" s="34"/>
      <c r="CW181" s="34"/>
      <c r="CX181" s="34"/>
      <c r="CY181" s="34"/>
      <c r="CZ181" s="34"/>
      <c r="DA181" s="34"/>
      <c r="DB181" s="34"/>
      <c r="DC181" s="34"/>
      <c r="DD181" s="34"/>
      <c r="DE181" s="34"/>
      <c r="DF181" s="34"/>
      <c r="DG181" s="34"/>
      <c r="DH181" s="34"/>
      <c r="DI181" s="34"/>
      <c r="DJ181" s="34"/>
      <c r="DK181" s="34"/>
      <c r="DL181" s="34"/>
      <c r="DM181" s="34"/>
      <c r="DN181" s="34"/>
      <c r="DO181" s="34"/>
      <c r="DP181" s="34"/>
      <c r="DQ181" s="34"/>
      <c r="DR181" s="34"/>
      <c r="DS181" s="34"/>
      <c r="DT181" s="34"/>
      <c r="DU181" s="34"/>
      <c r="DV181" s="34"/>
      <c r="DW181" s="34"/>
      <c r="DX181" s="34"/>
      <c r="DY181" s="34"/>
      <c r="DZ181" s="34"/>
      <c r="EA181" s="34"/>
      <c r="EB181" s="34"/>
      <c r="EC181" s="34"/>
    </row>
    <row r="182" spans="1:133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  <c r="BX182" s="34"/>
      <c r="BY182" s="34"/>
      <c r="BZ182" s="34"/>
      <c r="CA182" s="34"/>
      <c r="CB182" s="34"/>
      <c r="CC182" s="34"/>
      <c r="CD182" s="34"/>
      <c r="CE182" s="34"/>
      <c r="CF182" s="34"/>
      <c r="CG182" s="34"/>
      <c r="CH182" s="34"/>
      <c r="CI182" s="34"/>
      <c r="CJ182" s="34"/>
      <c r="CK182" s="34"/>
      <c r="CL182" s="34"/>
      <c r="CM182" s="34"/>
      <c r="CN182" s="34"/>
      <c r="CO182" s="34"/>
      <c r="CP182" s="34"/>
      <c r="CQ182" s="34"/>
      <c r="CR182" s="34"/>
      <c r="CS182" s="34"/>
      <c r="CT182" s="34"/>
      <c r="CU182" s="34"/>
      <c r="CV182" s="34"/>
      <c r="CW182" s="34"/>
      <c r="CX182" s="34"/>
      <c r="CY182" s="34"/>
      <c r="CZ182" s="34"/>
      <c r="DA182" s="34"/>
      <c r="DB182" s="34"/>
      <c r="DC182" s="34"/>
      <c r="DD182" s="34"/>
      <c r="DE182" s="34"/>
      <c r="DF182" s="34"/>
      <c r="DG182" s="34"/>
      <c r="DH182" s="34"/>
      <c r="DI182" s="34"/>
      <c r="DJ182" s="34"/>
      <c r="DK182" s="34"/>
      <c r="DL182" s="34"/>
      <c r="DM182" s="34"/>
      <c r="DN182" s="34"/>
      <c r="DO182" s="34"/>
      <c r="DP182" s="34"/>
      <c r="DQ182" s="34"/>
      <c r="DR182" s="34"/>
      <c r="DS182" s="34"/>
      <c r="DT182" s="34"/>
      <c r="DU182" s="34"/>
      <c r="DV182" s="34"/>
      <c r="DW182" s="34"/>
      <c r="DX182" s="34"/>
      <c r="DY182" s="34"/>
      <c r="DZ182" s="34"/>
      <c r="EA182" s="34"/>
      <c r="EB182" s="34"/>
      <c r="EC182" s="34"/>
    </row>
    <row r="183" spans="1:133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  <c r="BU183" s="34"/>
      <c r="BV183" s="34"/>
      <c r="BW183" s="34"/>
      <c r="BX183" s="34"/>
      <c r="BY183" s="34"/>
      <c r="BZ183" s="34"/>
      <c r="CA183" s="34"/>
      <c r="CB183" s="34"/>
      <c r="CC183" s="34"/>
      <c r="CD183" s="34"/>
      <c r="CE183" s="34"/>
      <c r="CF183" s="34"/>
      <c r="CG183" s="34"/>
      <c r="CH183" s="34"/>
      <c r="CI183" s="34"/>
      <c r="CJ183" s="34"/>
      <c r="CK183" s="34"/>
      <c r="CL183" s="34"/>
      <c r="CM183" s="34"/>
      <c r="CN183" s="34"/>
      <c r="CO183" s="34"/>
      <c r="CP183" s="34"/>
      <c r="CQ183" s="34"/>
      <c r="CR183" s="34"/>
      <c r="CS183" s="34"/>
      <c r="CT183" s="34"/>
      <c r="CU183" s="34"/>
      <c r="CV183" s="34"/>
      <c r="CW183" s="34"/>
      <c r="CX183" s="34"/>
      <c r="CY183" s="34"/>
      <c r="CZ183" s="34"/>
      <c r="DA183" s="34"/>
      <c r="DB183" s="34"/>
      <c r="DC183" s="34"/>
      <c r="DD183" s="34"/>
      <c r="DE183" s="34"/>
      <c r="DF183" s="34"/>
      <c r="DG183" s="34"/>
      <c r="DH183" s="34"/>
      <c r="DI183" s="34"/>
      <c r="DJ183" s="34"/>
      <c r="DK183" s="34"/>
      <c r="DL183" s="34"/>
      <c r="DM183" s="34"/>
      <c r="DN183" s="34"/>
      <c r="DO183" s="34"/>
      <c r="DP183" s="34"/>
      <c r="DQ183" s="34"/>
      <c r="DR183" s="34"/>
      <c r="DS183" s="34"/>
      <c r="DT183" s="34"/>
      <c r="DU183" s="34"/>
      <c r="DV183" s="34"/>
      <c r="DW183" s="34"/>
      <c r="DX183" s="34"/>
      <c r="DY183" s="34"/>
      <c r="DZ183" s="34"/>
      <c r="EA183" s="34"/>
      <c r="EB183" s="34"/>
      <c r="EC183" s="34"/>
    </row>
    <row r="184" spans="1:133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  <c r="BU184" s="34"/>
      <c r="BV184" s="34"/>
      <c r="BW184" s="34"/>
      <c r="BX184" s="34"/>
      <c r="BY184" s="34"/>
      <c r="BZ184" s="34"/>
      <c r="CA184" s="34"/>
      <c r="CB184" s="34"/>
      <c r="CC184" s="34"/>
      <c r="CD184" s="34"/>
      <c r="CE184" s="34"/>
      <c r="CF184" s="34"/>
      <c r="CG184" s="34"/>
      <c r="CH184" s="34"/>
      <c r="CI184" s="34"/>
      <c r="CJ184" s="34"/>
      <c r="CK184" s="34"/>
      <c r="CL184" s="34"/>
      <c r="CM184" s="34"/>
      <c r="CN184" s="34"/>
      <c r="CO184" s="34"/>
      <c r="CP184" s="34"/>
      <c r="CQ184" s="34"/>
      <c r="CR184" s="34"/>
      <c r="CS184" s="34"/>
      <c r="CT184" s="34"/>
      <c r="CU184" s="34"/>
      <c r="CV184" s="34"/>
      <c r="CW184" s="34"/>
      <c r="CX184" s="34"/>
      <c r="CY184" s="34"/>
      <c r="CZ184" s="34"/>
      <c r="DA184" s="34"/>
      <c r="DB184" s="34"/>
      <c r="DC184" s="34"/>
      <c r="DD184" s="34"/>
      <c r="DE184" s="34"/>
      <c r="DF184" s="34"/>
      <c r="DG184" s="34"/>
      <c r="DH184" s="34"/>
      <c r="DI184" s="34"/>
      <c r="DJ184" s="34"/>
      <c r="DK184" s="34"/>
      <c r="DL184" s="34"/>
      <c r="DM184" s="34"/>
      <c r="DN184" s="34"/>
      <c r="DO184" s="34"/>
      <c r="DP184" s="34"/>
      <c r="DQ184" s="34"/>
      <c r="DR184" s="34"/>
      <c r="DS184" s="34"/>
      <c r="DT184" s="34"/>
      <c r="DU184" s="34"/>
      <c r="DV184" s="34"/>
      <c r="DW184" s="34"/>
      <c r="DX184" s="34"/>
      <c r="DY184" s="34"/>
      <c r="DZ184" s="34"/>
      <c r="EA184" s="34"/>
      <c r="EB184" s="34"/>
      <c r="EC184" s="34"/>
    </row>
    <row r="185" spans="1:133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  <c r="BU185" s="34"/>
      <c r="BV185" s="34"/>
      <c r="BW185" s="34"/>
      <c r="BX185" s="34"/>
      <c r="BY185" s="34"/>
      <c r="BZ185" s="34"/>
      <c r="CA185" s="34"/>
      <c r="CB185" s="34"/>
      <c r="CC185" s="34"/>
      <c r="CD185" s="34"/>
      <c r="CE185" s="34"/>
      <c r="CF185" s="34"/>
      <c r="CG185" s="34"/>
      <c r="CH185" s="34"/>
      <c r="CI185" s="34"/>
      <c r="CJ185" s="34"/>
      <c r="CK185" s="34"/>
      <c r="CL185" s="34"/>
      <c r="CM185" s="34"/>
      <c r="CN185" s="34"/>
      <c r="CO185" s="34"/>
      <c r="CP185" s="34"/>
      <c r="CQ185" s="34"/>
      <c r="CR185" s="34"/>
      <c r="CS185" s="34"/>
      <c r="CT185" s="34"/>
      <c r="CU185" s="34"/>
      <c r="CV185" s="34"/>
      <c r="CW185" s="34"/>
      <c r="CX185" s="34"/>
      <c r="CY185" s="34"/>
      <c r="CZ185" s="34"/>
      <c r="DA185" s="34"/>
      <c r="DB185" s="34"/>
      <c r="DC185" s="34"/>
      <c r="DD185" s="34"/>
      <c r="DE185" s="34"/>
      <c r="DF185" s="34"/>
      <c r="DG185" s="34"/>
      <c r="DH185" s="34"/>
      <c r="DI185" s="34"/>
      <c r="DJ185" s="34"/>
      <c r="DK185" s="34"/>
      <c r="DL185" s="34"/>
      <c r="DM185" s="34"/>
      <c r="DN185" s="34"/>
      <c r="DO185" s="34"/>
      <c r="DP185" s="34"/>
      <c r="DQ185" s="34"/>
      <c r="DR185" s="34"/>
      <c r="DS185" s="34"/>
      <c r="DT185" s="34"/>
      <c r="DU185" s="34"/>
      <c r="DV185" s="34"/>
      <c r="DW185" s="34"/>
      <c r="DX185" s="34"/>
      <c r="DY185" s="34"/>
      <c r="DZ185" s="34"/>
      <c r="EA185" s="34"/>
      <c r="EB185" s="34"/>
      <c r="EC185" s="34"/>
    </row>
    <row r="186" spans="1:133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  <c r="BU186" s="34"/>
      <c r="BV186" s="34"/>
      <c r="BW186" s="34"/>
      <c r="BX186" s="34"/>
      <c r="BY186" s="34"/>
      <c r="BZ186" s="34"/>
      <c r="CA186" s="34"/>
      <c r="CB186" s="34"/>
      <c r="CC186" s="34"/>
      <c r="CD186" s="34"/>
      <c r="CE186" s="34"/>
      <c r="CF186" s="34"/>
      <c r="CG186" s="34"/>
      <c r="CH186" s="34"/>
      <c r="CI186" s="34"/>
      <c r="CJ186" s="34"/>
      <c r="CK186" s="34"/>
      <c r="CL186" s="34"/>
      <c r="CM186" s="34"/>
      <c r="CN186" s="34"/>
      <c r="CO186" s="34"/>
      <c r="CP186" s="34"/>
      <c r="CQ186" s="34"/>
      <c r="CR186" s="34"/>
      <c r="CS186" s="34"/>
      <c r="CT186" s="34"/>
      <c r="CU186" s="34"/>
      <c r="CV186" s="34"/>
      <c r="CW186" s="34"/>
      <c r="CX186" s="34"/>
      <c r="CY186" s="34"/>
      <c r="CZ186" s="34"/>
      <c r="DA186" s="34"/>
      <c r="DB186" s="34"/>
      <c r="DC186" s="34"/>
      <c r="DD186" s="34"/>
      <c r="DE186" s="34"/>
      <c r="DF186" s="34"/>
      <c r="DG186" s="34"/>
      <c r="DH186" s="34"/>
      <c r="DI186" s="34"/>
      <c r="DJ186" s="34"/>
      <c r="DK186" s="34"/>
      <c r="DL186" s="34"/>
      <c r="DM186" s="34"/>
      <c r="DN186" s="34"/>
      <c r="DO186" s="34"/>
      <c r="DP186" s="34"/>
      <c r="DQ186" s="34"/>
      <c r="DR186" s="34"/>
      <c r="DS186" s="34"/>
      <c r="DT186" s="34"/>
      <c r="DU186" s="34"/>
      <c r="DV186" s="34"/>
      <c r="DW186" s="34"/>
      <c r="DX186" s="34"/>
      <c r="DY186" s="34"/>
      <c r="DZ186" s="34"/>
      <c r="EA186" s="34"/>
      <c r="EB186" s="34"/>
      <c r="EC186" s="34"/>
    </row>
    <row r="187" spans="1:133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  <c r="BZ187" s="34"/>
      <c r="CA187" s="34"/>
      <c r="CB187" s="34"/>
      <c r="CC187" s="34"/>
      <c r="CD187" s="34"/>
      <c r="CE187" s="34"/>
      <c r="CF187" s="34"/>
      <c r="CG187" s="34"/>
      <c r="CH187" s="34"/>
      <c r="CI187" s="34"/>
      <c r="CJ187" s="34"/>
      <c r="CK187" s="34"/>
      <c r="CL187" s="34"/>
      <c r="CM187" s="34"/>
      <c r="CN187" s="34"/>
      <c r="CO187" s="34"/>
      <c r="CP187" s="34"/>
      <c r="CQ187" s="34"/>
      <c r="CR187" s="34"/>
      <c r="CS187" s="34"/>
      <c r="CT187" s="34"/>
      <c r="CU187" s="34"/>
      <c r="CV187" s="34"/>
      <c r="CW187" s="34"/>
      <c r="CX187" s="34"/>
      <c r="CY187" s="34"/>
      <c r="CZ187" s="34"/>
      <c r="DA187" s="34"/>
      <c r="DB187" s="34"/>
      <c r="DC187" s="34"/>
      <c r="DD187" s="34"/>
      <c r="DE187" s="34"/>
      <c r="DF187" s="34"/>
      <c r="DG187" s="34"/>
      <c r="DH187" s="34"/>
      <c r="DI187" s="34"/>
      <c r="DJ187" s="34"/>
      <c r="DK187" s="34"/>
      <c r="DL187" s="34"/>
      <c r="DM187" s="34"/>
      <c r="DN187" s="34"/>
      <c r="DO187" s="34"/>
      <c r="DP187" s="34"/>
      <c r="DQ187" s="34"/>
      <c r="DR187" s="34"/>
      <c r="DS187" s="34"/>
      <c r="DT187" s="34"/>
      <c r="DU187" s="34"/>
      <c r="DV187" s="34"/>
      <c r="DW187" s="34"/>
      <c r="DX187" s="34"/>
      <c r="DY187" s="34"/>
      <c r="DZ187" s="34"/>
      <c r="EA187" s="34"/>
      <c r="EB187" s="34"/>
      <c r="EC187" s="34"/>
    </row>
    <row r="188" spans="1:133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  <c r="BU188" s="34"/>
      <c r="BV188" s="34"/>
      <c r="BW188" s="34"/>
      <c r="BX188" s="34"/>
      <c r="BY188" s="34"/>
      <c r="BZ188" s="34"/>
      <c r="CA188" s="34"/>
      <c r="CB188" s="34"/>
      <c r="CC188" s="34"/>
      <c r="CD188" s="34"/>
      <c r="CE188" s="34"/>
      <c r="CF188" s="34"/>
      <c r="CG188" s="34"/>
      <c r="CH188" s="34"/>
      <c r="CI188" s="34"/>
      <c r="CJ188" s="34"/>
      <c r="CK188" s="34"/>
      <c r="CL188" s="34"/>
      <c r="CM188" s="34"/>
      <c r="CN188" s="34"/>
      <c r="CO188" s="34"/>
      <c r="CP188" s="34"/>
      <c r="CQ188" s="34"/>
      <c r="CR188" s="34"/>
      <c r="CS188" s="34"/>
      <c r="CT188" s="34"/>
      <c r="CU188" s="34"/>
      <c r="CV188" s="34"/>
      <c r="CW188" s="34"/>
      <c r="CX188" s="34"/>
      <c r="CY188" s="34"/>
      <c r="CZ188" s="34"/>
      <c r="DA188" s="34"/>
      <c r="DB188" s="34"/>
      <c r="DC188" s="34"/>
      <c r="DD188" s="34"/>
      <c r="DE188" s="34"/>
      <c r="DF188" s="34"/>
      <c r="DG188" s="34"/>
      <c r="DH188" s="34"/>
      <c r="DI188" s="34"/>
      <c r="DJ188" s="34"/>
      <c r="DK188" s="34"/>
      <c r="DL188" s="34"/>
      <c r="DM188" s="34"/>
      <c r="DN188" s="34"/>
      <c r="DO188" s="34"/>
      <c r="DP188" s="34"/>
      <c r="DQ188" s="34"/>
      <c r="DR188" s="34"/>
      <c r="DS188" s="34"/>
      <c r="DT188" s="34"/>
      <c r="DU188" s="34"/>
      <c r="DV188" s="34"/>
      <c r="DW188" s="34"/>
      <c r="DX188" s="34"/>
      <c r="DY188" s="34"/>
      <c r="DZ188" s="34"/>
      <c r="EA188" s="34"/>
      <c r="EB188" s="34"/>
      <c r="EC188" s="34"/>
    </row>
    <row r="189" spans="1:133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  <c r="BU189" s="34"/>
      <c r="BV189" s="34"/>
      <c r="BW189" s="34"/>
      <c r="BX189" s="34"/>
      <c r="BY189" s="34"/>
      <c r="BZ189" s="34"/>
      <c r="CA189" s="34"/>
      <c r="CB189" s="34"/>
      <c r="CC189" s="34"/>
      <c r="CD189" s="34"/>
      <c r="CE189" s="34"/>
      <c r="CF189" s="34"/>
      <c r="CG189" s="34"/>
      <c r="CH189" s="34"/>
      <c r="CI189" s="34"/>
      <c r="CJ189" s="34"/>
      <c r="CK189" s="34"/>
      <c r="CL189" s="34"/>
      <c r="CM189" s="34"/>
      <c r="CN189" s="34"/>
      <c r="CO189" s="34"/>
      <c r="CP189" s="34"/>
      <c r="CQ189" s="34"/>
      <c r="CR189" s="34"/>
      <c r="CS189" s="34"/>
      <c r="CT189" s="34"/>
      <c r="CU189" s="34"/>
      <c r="CV189" s="34"/>
      <c r="CW189" s="34"/>
      <c r="CX189" s="34"/>
      <c r="CY189" s="34"/>
      <c r="CZ189" s="34"/>
      <c r="DA189" s="34"/>
      <c r="DB189" s="34"/>
      <c r="DC189" s="34"/>
      <c r="DD189" s="34"/>
      <c r="DE189" s="34"/>
      <c r="DF189" s="34"/>
      <c r="DG189" s="34"/>
      <c r="DH189" s="34"/>
      <c r="DI189" s="34"/>
      <c r="DJ189" s="34"/>
      <c r="DK189" s="34"/>
      <c r="DL189" s="34"/>
      <c r="DM189" s="34"/>
      <c r="DN189" s="34"/>
      <c r="DO189" s="34"/>
      <c r="DP189" s="34"/>
      <c r="DQ189" s="34"/>
      <c r="DR189" s="34"/>
      <c r="DS189" s="34"/>
      <c r="DT189" s="34"/>
      <c r="DU189" s="34"/>
      <c r="DV189" s="34"/>
      <c r="DW189" s="34"/>
      <c r="DX189" s="34"/>
      <c r="DY189" s="34"/>
      <c r="DZ189" s="34"/>
      <c r="EA189" s="34"/>
      <c r="EB189" s="34"/>
      <c r="EC189" s="34"/>
    </row>
    <row r="190" spans="1:133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  <c r="BZ190" s="34"/>
      <c r="CA190" s="34"/>
      <c r="CB190" s="34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/>
      <c r="CM190" s="34"/>
      <c r="CN190" s="34"/>
      <c r="CO190" s="34"/>
      <c r="CP190" s="34"/>
      <c r="CQ190" s="34"/>
      <c r="CR190" s="34"/>
      <c r="CS190" s="34"/>
      <c r="CT190" s="34"/>
      <c r="CU190" s="34"/>
      <c r="CV190" s="34"/>
      <c r="CW190" s="34"/>
      <c r="CX190" s="34"/>
      <c r="CY190" s="34"/>
      <c r="CZ190" s="34"/>
      <c r="DA190" s="34"/>
      <c r="DB190" s="34"/>
      <c r="DC190" s="34"/>
      <c r="DD190" s="34"/>
      <c r="DE190" s="34"/>
      <c r="DF190" s="34"/>
      <c r="DG190" s="34"/>
      <c r="DH190" s="34"/>
      <c r="DI190" s="34"/>
      <c r="DJ190" s="34"/>
      <c r="DK190" s="34"/>
      <c r="DL190" s="34"/>
      <c r="DM190" s="34"/>
      <c r="DN190" s="34"/>
      <c r="DO190" s="34"/>
      <c r="DP190" s="34"/>
      <c r="DQ190" s="34"/>
      <c r="DR190" s="34"/>
      <c r="DS190" s="34"/>
      <c r="DT190" s="34"/>
      <c r="DU190" s="34"/>
      <c r="DV190" s="34"/>
      <c r="DW190" s="34"/>
      <c r="DX190" s="34"/>
      <c r="DY190" s="34"/>
      <c r="DZ190" s="34"/>
      <c r="EA190" s="34"/>
      <c r="EB190" s="34"/>
      <c r="EC190" s="34"/>
    </row>
    <row r="191" spans="1:133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  <c r="BZ191" s="34"/>
      <c r="CA191" s="34"/>
      <c r="CB191" s="34"/>
      <c r="CC191" s="34"/>
      <c r="CD191" s="34"/>
      <c r="CE191" s="34"/>
      <c r="CF191" s="34"/>
      <c r="CG191" s="34"/>
      <c r="CH191" s="34"/>
      <c r="CI191" s="34"/>
      <c r="CJ191" s="34"/>
      <c r="CK191" s="34"/>
      <c r="CL191" s="34"/>
      <c r="CM191" s="34"/>
      <c r="CN191" s="34"/>
      <c r="CO191" s="34"/>
      <c r="CP191" s="34"/>
      <c r="CQ191" s="34"/>
      <c r="CR191" s="34"/>
      <c r="CS191" s="34"/>
      <c r="CT191" s="34"/>
      <c r="CU191" s="34"/>
      <c r="CV191" s="34"/>
      <c r="CW191" s="34"/>
      <c r="CX191" s="34"/>
      <c r="CY191" s="34"/>
      <c r="CZ191" s="34"/>
      <c r="DA191" s="34"/>
      <c r="DB191" s="34"/>
      <c r="DC191" s="34"/>
      <c r="DD191" s="34"/>
      <c r="DE191" s="34"/>
      <c r="DF191" s="34"/>
      <c r="DG191" s="34"/>
      <c r="DH191" s="34"/>
      <c r="DI191" s="34"/>
      <c r="DJ191" s="34"/>
      <c r="DK191" s="34"/>
      <c r="DL191" s="34"/>
      <c r="DM191" s="34"/>
      <c r="DN191" s="34"/>
      <c r="DO191" s="34"/>
      <c r="DP191" s="34"/>
      <c r="DQ191" s="34"/>
      <c r="DR191" s="34"/>
      <c r="DS191" s="34"/>
      <c r="DT191" s="34"/>
      <c r="DU191" s="34"/>
      <c r="DV191" s="34"/>
      <c r="DW191" s="34"/>
      <c r="DX191" s="34"/>
      <c r="DY191" s="34"/>
      <c r="DZ191" s="34"/>
      <c r="EA191" s="34"/>
      <c r="EB191" s="34"/>
      <c r="EC191" s="34"/>
    </row>
    <row r="192" spans="1:133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  <c r="BU192" s="34"/>
      <c r="BV192" s="34"/>
      <c r="BW192" s="34"/>
      <c r="BX192" s="34"/>
      <c r="BY192" s="34"/>
      <c r="BZ192" s="34"/>
      <c r="CA192" s="34"/>
      <c r="CB192" s="34"/>
      <c r="CC192" s="34"/>
      <c r="CD192" s="34"/>
      <c r="CE192" s="34"/>
      <c r="CF192" s="34"/>
      <c r="CG192" s="34"/>
      <c r="CH192" s="34"/>
      <c r="CI192" s="34"/>
      <c r="CJ192" s="34"/>
      <c r="CK192" s="34"/>
      <c r="CL192" s="34"/>
      <c r="CM192" s="34"/>
      <c r="CN192" s="34"/>
      <c r="CO192" s="34"/>
      <c r="CP192" s="34"/>
      <c r="CQ192" s="34"/>
      <c r="CR192" s="34"/>
      <c r="CS192" s="34"/>
      <c r="CT192" s="34"/>
      <c r="CU192" s="34"/>
      <c r="CV192" s="34"/>
      <c r="CW192" s="34"/>
      <c r="CX192" s="34"/>
      <c r="CY192" s="34"/>
      <c r="CZ192" s="34"/>
      <c r="DA192" s="34"/>
      <c r="DB192" s="34"/>
      <c r="DC192" s="34"/>
      <c r="DD192" s="34"/>
      <c r="DE192" s="34"/>
      <c r="DF192" s="34"/>
      <c r="DG192" s="34"/>
      <c r="DH192" s="34"/>
      <c r="DI192" s="34"/>
      <c r="DJ192" s="34"/>
      <c r="DK192" s="34"/>
      <c r="DL192" s="34"/>
      <c r="DM192" s="34"/>
      <c r="DN192" s="34"/>
      <c r="DO192" s="34"/>
      <c r="DP192" s="34"/>
      <c r="DQ192" s="34"/>
      <c r="DR192" s="34"/>
      <c r="DS192" s="34"/>
      <c r="DT192" s="34"/>
      <c r="DU192" s="34"/>
      <c r="DV192" s="34"/>
      <c r="DW192" s="34"/>
      <c r="DX192" s="34"/>
      <c r="DY192" s="34"/>
      <c r="DZ192" s="34"/>
      <c r="EA192" s="34"/>
      <c r="EB192" s="34"/>
      <c r="EC192" s="34"/>
    </row>
    <row r="193" spans="1:133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4"/>
      <c r="CN193" s="34"/>
      <c r="CO193" s="34"/>
      <c r="CP193" s="34"/>
      <c r="CQ193" s="34"/>
      <c r="CR193" s="34"/>
      <c r="CS193" s="34"/>
      <c r="CT193" s="34"/>
      <c r="CU193" s="34"/>
      <c r="CV193" s="34"/>
      <c r="CW193" s="34"/>
      <c r="CX193" s="34"/>
      <c r="CY193" s="34"/>
      <c r="CZ193" s="34"/>
      <c r="DA193" s="34"/>
      <c r="DB193" s="34"/>
      <c r="DC193" s="34"/>
      <c r="DD193" s="34"/>
      <c r="DE193" s="34"/>
      <c r="DF193" s="34"/>
      <c r="DG193" s="34"/>
      <c r="DH193" s="34"/>
      <c r="DI193" s="34"/>
      <c r="DJ193" s="34"/>
      <c r="DK193" s="34"/>
      <c r="DL193" s="34"/>
      <c r="DM193" s="34"/>
      <c r="DN193" s="34"/>
      <c r="DO193" s="34"/>
      <c r="DP193" s="34"/>
      <c r="DQ193" s="34"/>
      <c r="DR193" s="34"/>
      <c r="DS193" s="34"/>
      <c r="DT193" s="34"/>
      <c r="DU193" s="34"/>
      <c r="DV193" s="34"/>
      <c r="DW193" s="34"/>
      <c r="DX193" s="34"/>
      <c r="DY193" s="34"/>
      <c r="DZ193" s="34"/>
      <c r="EA193" s="34"/>
      <c r="EB193" s="34"/>
      <c r="EC193" s="34"/>
    </row>
    <row r="194" spans="1:133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4"/>
      <c r="BV194" s="34"/>
      <c r="BW194" s="34"/>
      <c r="BX194" s="34"/>
      <c r="BY194" s="34"/>
      <c r="BZ194" s="34"/>
      <c r="CA194" s="34"/>
      <c r="CB194" s="34"/>
      <c r="CC194" s="34"/>
      <c r="CD194" s="34"/>
      <c r="CE194" s="34"/>
      <c r="CF194" s="34"/>
      <c r="CG194" s="34"/>
      <c r="CH194" s="34"/>
      <c r="CI194" s="34"/>
      <c r="CJ194" s="34"/>
      <c r="CK194" s="34"/>
      <c r="CL194" s="34"/>
      <c r="CM194" s="34"/>
      <c r="CN194" s="34"/>
      <c r="CO194" s="34"/>
      <c r="CP194" s="34"/>
      <c r="CQ194" s="34"/>
      <c r="CR194" s="34"/>
      <c r="CS194" s="34"/>
      <c r="CT194" s="34"/>
      <c r="CU194" s="34"/>
      <c r="CV194" s="34"/>
      <c r="CW194" s="34"/>
      <c r="CX194" s="34"/>
      <c r="CY194" s="34"/>
      <c r="CZ194" s="34"/>
      <c r="DA194" s="34"/>
      <c r="DB194" s="34"/>
      <c r="DC194" s="34"/>
      <c r="DD194" s="34"/>
      <c r="DE194" s="34"/>
      <c r="DF194" s="34"/>
      <c r="DG194" s="34"/>
      <c r="DH194" s="34"/>
      <c r="DI194" s="34"/>
      <c r="DJ194" s="34"/>
      <c r="DK194" s="34"/>
      <c r="DL194" s="34"/>
      <c r="DM194" s="34"/>
      <c r="DN194" s="34"/>
      <c r="DO194" s="34"/>
      <c r="DP194" s="34"/>
      <c r="DQ194" s="34"/>
      <c r="DR194" s="34"/>
      <c r="DS194" s="34"/>
      <c r="DT194" s="34"/>
      <c r="DU194" s="34"/>
      <c r="DV194" s="34"/>
      <c r="DW194" s="34"/>
      <c r="DX194" s="34"/>
      <c r="DY194" s="34"/>
      <c r="DZ194" s="34"/>
      <c r="EA194" s="34"/>
      <c r="EB194" s="34"/>
      <c r="EC194" s="34"/>
    </row>
    <row r="195" spans="1:133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  <c r="CG195" s="34"/>
      <c r="CH195" s="34"/>
      <c r="CI195" s="34"/>
      <c r="CJ195" s="34"/>
      <c r="CK195" s="34"/>
      <c r="CL195" s="34"/>
      <c r="CM195" s="34"/>
      <c r="CN195" s="34"/>
      <c r="CO195" s="34"/>
      <c r="CP195" s="34"/>
      <c r="CQ195" s="34"/>
      <c r="CR195" s="34"/>
      <c r="CS195" s="34"/>
      <c r="CT195" s="34"/>
      <c r="CU195" s="34"/>
      <c r="CV195" s="34"/>
      <c r="CW195" s="34"/>
      <c r="CX195" s="34"/>
      <c r="CY195" s="34"/>
      <c r="CZ195" s="34"/>
      <c r="DA195" s="34"/>
      <c r="DB195" s="34"/>
      <c r="DC195" s="34"/>
      <c r="DD195" s="34"/>
      <c r="DE195" s="34"/>
      <c r="DF195" s="34"/>
      <c r="DG195" s="34"/>
      <c r="DH195" s="34"/>
      <c r="DI195" s="34"/>
      <c r="DJ195" s="34"/>
      <c r="DK195" s="34"/>
      <c r="DL195" s="34"/>
      <c r="DM195" s="34"/>
      <c r="DN195" s="34"/>
      <c r="DO195" s="34"/>
      <c r="DP195" s="34"/>
      <c r="DQ195" s="34"/>
      <c r="DR195" s="34"/>
      <c r="DS195" s="34"/>
      <c r="DT195" s="34"/>
      <c r="DU195" s="34"/>
      <c r="DV195" s="34"/>
      <c r="DW195" s="34"/>
      <c r="DX195" s="34"/>
      <c r="DY195" s="34"/>
      <c r="DZ195" s="34"/>
      <c r="EA195" s="34"/>
      <c r="EB195" s="34"/>
      <c r="EC195" s="34"/>
    </row>
    <row r="196" spans="1:133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  <c r="BU196" s="34"/>
      <c r="BV196" s="34"/>
      <c r="BW196" s="34"/>
      <c r="BX196" s="34"/>
      <c r="BY196" s="34"/>
      <c r="BZ196" s="34"/>
      <c r="CA196" s="34"/>
      <c r="CB196" s="34"/>
      <c r="CC196" s="34"/>
      <c r="CD196" s="34"/>
      <c r="CE196" s="34"/>
      <c r="CF196" s="34"/>
      <c r="CG196" s="34"/>
      <c r="CH196" s="34"/>
      <c r="CI196" s="34"/>
      <c r="CJ196" s="34"/>
      <c r="CK196" s="34"/>
      <c r="CL196" s="34"/>
      <c r="CM196" s="34"/>
      <c r="CN196" s="34"/>
      <c r="CO196" s="34"/>
      <c r="CP196" s="34"/>
      <c r="CQ196" s="34"/>
      <c r="CR196" s="34"/>
      <c r="CS196" s="34"/>
      <c r="CT196" s="34"/>
      <c r="CU196" s="34"/>
      <c r="CV196" s="34"/>
      <c r="CW196" s="34"/>
      <c r="CX196" s="34"/>
      <c r="CY196" s="34"/>
      <c r="CZ196" s="34"/>
      <c r="DA196" s="34"/>
      <c r="DB196" s="34"/>
      <c r="DC196" s="34"/>
      <c r="DD196" s="34"/>
      <c r="DE196" s="34"/>
      <c r="DF196" s="34"/>
      <c r="DG196" s="34"/>
      <c r="DH196" s="34"/>
      <c r="DI196" s="34"/>
      <c r="DJ196" s="34"/>
      <c r="DK196" s="34"/>
      <c r="DL196" s="34"/>
      <c r="DM196" s="34"/>
      <c r="DN196" s="34"/>
      <c r="DO196" s="34"/>
      <c r="DP196" s="34"/>
      <c r="DQ196" s="34"/>
      <c r="DR196" s="34"/>
      <c r="DS196" s="34"/>
      <c r="DT196" s="34"/>
      <c r="DU196" s="34"/>
      <c r="DV196" s="34"/>
      <c r="DW196" s="34"/>
      <c r="DX196" s="34"/>
      <c r="DY196" s="34"/>
      <c r="DZ196" s="34"/>
      <c r="EA196" s="34"/>
      <c r="EB196" s="34"/>
      <c r="EC196" s="34"/>
    </row>
    <row r="197" spans="1:133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/>
      <c r="BW197" s="34"/>
      <c r="BX197" s="34"/>
      <c r="BY197" s="34"/>
      <c r="BZ197" s="34"/>
      <c r="CA197" s="34"/>
      <c r="CB197" s="34"/>
      <c r="CC197" s="34"/>
      <c r="CD197" s="34"/>
      <c r="CE197" s="34"/>
      <c r="CF197" s="34"/>
      <c r="CG197" s="34"/>
      <c r="CH197" s="34"/>
      <c r="CI197" s="34"/>
      <c r="CJ197" s="34"/>
      <c r="CK197" s="34"/>
      <c r="CL197" s="34"/>
      <c r="CM197" s="34"/>
      <c r="CN197" s="34"/>
      <c r="CO197" s="34"/>
      <c r="CP197" s="34"/>
      <c r="CQ197" s="34"/>
      <c r="CR197" s="34"/>
      <c r="CS197" s="34"/>
      <c r="CT197" s="34"/>
      <c r="CU197" s="34"/>
      <c r="CV197" s="34"/>
      <c r="CW197" s="34"/>
      <c r="CX197" s="34"/>
      <c r="CY197" s="34"/>
      <c r="CZ197" s="34"/>
      <c r="DA197" s="34"/>
      <c r="DB197" s="34"/>
      <c r="DC197" s="34"/>
      <c r="DD197" s="34"/>
      <c r="DE197" s="34"/>
      <c r="DF197" s="34"/>
      <c r="DG197" s="34"/>
      <c r="DH197" s="34"/>
      <c r="DI197" s="34"/>
      <c r="DJ197" s="34"/>
      <c r="DK197" s="34"/>
      <c r="DL197" s="34"/>
      <c r="DM197" s="34"/>
      <c r="DN197" s="34"/>
      <c r="DO197" s="34"/>
      <c r="DP197" s="34"/>
      <c r="DQ197" s="34"/>
      <c r="DR197" s="34"/>
      <c r="DS197" s="34"/>
      <c r="DT197" s="34"/>
      <c r="DU197" s="34"/>
      <c r="DV197" s="34"/>
      <c r="DW197" s="34"/>
      <c r="DX197" s="34"/>
      <c r="DY197" s="34"/>
      <c r="DZ197" s="34"/>
      <c r="EA197" s="34"/>
      <c r="EB197" s="34"/>
      <c r="EC197" s="34"/>
    </row>
    <row r="198" spans="1:133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  <c r="BU198" s="34"/>
      <c r="BV198" s="34"/>
      <c r="BW198" s="34"/>
      <c r="BX198" s="34"/>
      <c r="BY198" s="34"/>
      <c r="BZ198" s="34"/>
      <c r="CA198" s="34"/>
      <c r="CB198" s="34"/>
      <c r="CC198" s="34"/>
      <c r="CD198" s="34"/>
      <c r="CE198" s="34"/>
      <c r="CF198" s="34"/>
      <c r="CG198" s="34"/>
      <c r="CH198" s="34"/>
      <c r="CI198" s="34"/>
      <c r="CJ198" s="34"/>
      <c r="CK198" s="34"/>
      <c r="CL198" s="34"/>
      <c r="CM198" s="34"/>
      <c r="CN198" s="34"/>
      <c r="CO198" s="34"/>
      <c r="CP198" s="34"/>
      <c r="CQ198" s="34"/>
      <c r="CR198" s="34"/>
      <c r="CS198" s="34"/>
      <c r="CT198" s="34"/>
      <c r="CU198" s="34"/>
      <c r="CV198" s="34"/>
      <c r="CW198" s="34"/>
      <c r="CX198" s="34"/>
      <c r="CY198" s="34"/>
      <c r="CZ198" s="34"/>
      <c r="DA198" s="34"/>
      <c r="DB198" s="34"/>
      <c r="DC198" s="34"/>
      <c r="DD198" s="34"/>
      <c r="DE198" s="34"/>
      <c r="DF198" s="34"/>
      <c r="DG198" s="34"/>
      <c r="DH198" s="34"/>
      <c r="DI198" s="34"/>
      <c r="DJ198" s="34"/>
      <c r="DK198" s="34"/>
      <c r="DL198" s="34"/>
      <c r="DM198" s="34"/>
      <c r="DN198" s="34"/>
      <c r="DO198" s="34"/>
      <c r="DP198" s="34"/>
      <c r="DQ198" s="34"/>
      <c r="DR198" s="34"/>
      <c r="DS198" s="34"/>
      <c r="DT198" s="34"/>
      <c r="DU198" s="34"/>
      <c r="DV198" s="34"/>
      <c r="DW198" s="34"/>
      <c r="DX198" s="34"/>
      <c r="DY198" s="34"/>
      <c r="DZ198" s="34"/>
      <c r="EA198" s="34"/>
      <c r="EB198" s="34"/>
      <c r="EC198" s="34"/>
    </row>
    <row r="199" spans="1:133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  <c r="BU199" s="34"/>
      <c r="BV199" s="34"/>
      <c r="BW199" s="34"/>
      <c r="BX199" s="34"/>
      <c r="BY199" s="34"/>
      <c r="BZ199" s="34"/>
      <c r="CA199" s="34"/>
      <c r="CB199" s="34"/>
      <c r="CC199" s="34"/>
      <c r="CD199" s="34"/>
      <c r="CE199" s="34"/>
      <c r="CF199" s="34"/>
      <c r="CG199" s="34"/>
      <c r="CH199" s="34"/>
      <c r="CI199" s="34"/>
      <c r="CJ199" s="34"/>
      <c r="CK199" s="34"/>
      <c r="CL199" s="34"/>
      <c r="CM199" s="34"/>
      <c r="CN199" s="34"/>
      <c r="CO199" s="34"/>
      <c r="CP199" s="34"/>
      <c r="CQ199" s="34"/>
      <c r="CR199" s="34"/>
      <c r="CS199" s="34"/>
      <c r="CT199" s="34"/>
      <c r="CU199" s="34"/>
      <c r="CV199" s="34"/>
      <c r="CW199" s="34"/>
      <c r="CX199" s="34"/>
      <c r="CY199" s="34"/>
      <c r="CZ199" s="34"/>
      <c r="DA199" s="34"/>
      <c r="DB199" s="34"/>
      <c r="DC199" s="34"/>
      <c r="DD199" s="34"/>
      <c r="DE199" s="34"/>
      <c r="DF199" s="34"/>
      <c r="DG199" s="34"/>
      <c r="DH199" s="34"/>
      <c r="DI199" s="34"/>
      <c r="DJ199" s="34"/>
      <c r="DK199" s="34"/>
      <c r="DL199" s="34"/>
      <c r="DM199" s="34"/>
      <c r="DN199" s="34"/>
      <c r="DO199" s="34"/>
      <c r="DP199" s="34"/>
      <c r="DQ199" s="34"/>
      <c r="DR199" s="34"/>
      <c r="DS199" s="34"/>
      <c r="DT199" s="34"/>
      <c r="DU199" s="34"/>
      <c r="DV199" s="34"/>
      <c r="DW199" s="34"/>
      <c r="DX199" s="34"/>
      <c r="DY199" s="34"/>
      <c r="DZ199" s="34"/>
      <c r="EA199" s="34"/>
      <c r="EB199" s="34"/>
      <c r="EC199" s="34"/>
    </row>
    <row r="200" spans="1:133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/>
      <c r="CC200" s="34"/>
      <c r="CD200" s="34"/>
      <c r="CE200" s="34"/>
      <c r="CF200" s="34"/>
      <c r="CG200" s="34"/>
      <c r="CH200" s="34"/>
      <c r="CI200" s="34"/>
      <c r="CJ200" s="34"/>
      <c r="CK200" s="34"/>
      <c r="CL200" s="34"/>
      <c r="CM200" s="34"/>
      <c r="CN200" s="34"/>
      <c r="CO200" s="34"/>
      <c r="CP200" s="34"/>
      <c r="CQ200" s="34"/>
      <c r="CR200" s="34"/>
      <c r="CS200" s="34"/>
      <c r="CT200" s="34"/>
      <c r="CU200" s="34"/>
      <c r="CV200" s="34"/>
      <c r="CW200" s="34"/>
      <c r="CX200" s="34"/>
      <c r="CY200" s="34"/>
      <c r="CZ200" s="34"/>
      <c r="DA200" s="34"/>
      <c r="DB200" s="34"/>
      <c r="DC200" s="34"/>
      <c r="DD200" s="34"/>
      <c r="DE200" s="34"/>
      <c r="DF200" s="34"/>
      <c r="DG200" s="34"/>
      <c r="DH200" s="34"/>
      <c r="DI200" s="34"/>
      <c r="DJ200" s="34"/>
      <c r="DK200" s="34"/>
      <c r="DL200" s="34"/>
      <c r="DM200" s="34"/>
      <c r="DN200" s="34"/>
      <c r="DO200" s="34"/>
      <c r="DP200" s="34"/>
      <c r="DQ200" s="34"/>
      <c r="DR200" s="34"/>
      <c r="DS200" s="34"/>
      <c r="DT200" s="34"/>
      <c r="DU200" s="34"/>
      <c r="DV200" s="34"/>
      <c r="DW200" s="34"/>
      <c r="DX200" s="34"/>
      <c r="DY200" s="34"/>
      <c r="DZ200" s="34"/>
      <c r="EA200" s="34"/>
      <c r="EB200" s="34"/>
      <c r="EC200" s="34"/>
    </row>
    <row r="201" spans="1:133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34"/>
      <c r="CE201" s="34"/>
      <c r="CF201" s="34"/>
      <c r="CG201" s="34"/>
      <c r="CH201" s="34"/>
      <c r="CI201" s="34"/>
      <c r="CJ201" s="34"/>
      <c r="CK201" s="34"/>
      <c r="CL201" s="34"/>
      <c r="CM201" s="34"/>
      <c r="CN201" s="34"/>
      <c r="CO201" s="34"/>
      <c r="CP201" s="34"/>
      <c r="CQ201" s="34"/>
      <c r="CR201" s="34"/>
      <c r="CS201" s="34"/>
      <c r="CT201" s="34"/>
      <c r="CU201" s="34"/>
      <c r="CV201" s="34"/>
      <c r="CW201" s="34"/>
      <c r="CX201" s="34"/>
      <c r="CY201" s="34"/>
      <c r="CZ201" s="34"/>
      <c r="DA201" s="34"/>
      <c r="DB201" s="34"/>
      <c r="DC201" s="34"/>
      <c r="DD201" s="34"/>
      <c r="DE201" s="34"/>
      <c r="DF201" s="34"/>
      <c r="DG201" s="34"/>
      <c r="DH201" s="34"/>
      <c r="DI201" s="34"/>
      <c r="DJ201" s="34"/>
      <c r="DK201" s="34"/>
      <c r="DL201" s="34"/>
      <c r="DM201" s="34"/>
      <c r="DN201" s="34"/>
      <c r="DO201" s="34"/>
      <c r="DP201" s="34"/>
      <c r="DQ201" s="34"/>
      <c r="DR201" s="34"/>
      <c r="DS201" s="34"/>
      <c r="DT201" s="34"/>
      <c r="DU201" s="34"/>
      <c r="DV201" s="34"/>
      <c r="DW201" s="34"/>
      <c r="DX201" s="34"/>
      <c r="DY201" s="34"/>
      <c r="DZ201" s="34"/>
      <c r="EA201" s="34"/>
      <c r="EB201" s="34"/>
      <c r="EC201" s="34"/>
    </row>
    <row r="202" spans="1:133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  <c r="BU202" s="34"/>
      <c r="BV202" s="34"/>
      <c r="BW202" s="34"/>
      <c r="BX202" s="34"/>
      <c r="BY202" s="34"/>
      <c r="BZ202" s="34"/>
      <c r="CA202" s="34"/>
      <c r="CB202" s="34"/>
      <c r="CC202" s="34"/>
      <c r="CD202" s="34"/>
      <c r="CE202" s="34"/>
      <c r="CF202" s="34"/>
      <c r="CG202" s="34"/>
      <c r="CH202" s="34"/>
      <c r="CI202" s="34"/>
      <c r="CJ202" s="34"/>
      <c r="CK202" s="34"/>
      <c r="CL202" s="34"/>
      <c r="CM202" s="34"/>
      <c r="CN202" s="34"/>
      <c r="CO202" s="34"/>
      <c r="CP202" s="34"/>
      <c r="CQ202" s="34"/>
      <c r="CR202" s="34"/>
      <c r="CS202" s="34"/>
      <c r="CT202" s="34"/>
      <c r="CU202" s="34"/>
      <c r="CV202" s="34"/>
      <c r="CW202" s="34"/>
      <c r="CX202" s="34"/>
      <c r="CY202" s="34"/>
      <c r="CZ202" s="34"/>
      <c r="DA202" s="34"/>
      <c r="DB202" s="34"/>
      <c r="DC202" s="34"/>
      <c r="DD202" s="34"/>
      <c r="DE202" s="34"/>
      <c r="DF202" s="34"/>
      <c r="DG202" s="34"/>
      <c r="DH202" s="34"/>
      <c r="DI202" s="34"/>
      <c r="DJ202" s="34"/>
      <c r="DK202" s="34"/>
      <c r="DL202" s="34"/>
      <c r="DM202" s="34"/>
      <c r="DN202" s="34"/>
      <c r="DO202" s="34"/>
      <c r="DP202" s="34"/>
      <c r="DQ202" s="34"/>
      <c r="DR202" s="34"/>
      <c r="DS202" s="34"/>
      <c r="DT202" s="34"/>
      <c r="DU202" s="34"/>
      <c r="DV202" s="34"/>
      <c r="DW202" s="34"/>
      <c r="DX202" s="34"/>
      <c r="DY202" s="34"/>
      <c r="DZ202" s="34"/>
      <c r="EA202" s="34"/>
      <c r="EB202" s="34"/>
      <c r="EC202" s="34"/>
    </row>
    <row r="203" spans="1:133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  <c r="BU203" s="34"/>
      <c r="BV203" s="34"/>
      <c r="BW203" s="34"/>
      <c r="BX203" s="34"/>
      <c r="BY203" s="34"/>
      <c r="BZ203" s="34"/>
      <c r="CA203" s="34"/>
      <c r="CB203" s="34"/>
      <c r="CC203" s="34"/>
      <c r="CD203" s="34"/>
      <c r="CE203" s="34"/>
      <c r="CF203" s="34"/>
      <c r="CG203" s="34"/>
      <c r="CH203" s="34"/>
      <c r="CI203" s="34"/>
      <c r="CJ203" s="34"/>
      <c r="CK203" s="34"/>
      <c r="CL203" s="34"/>
      <c r="CM203" s="34"/>
      <c r="CN203" s="34"/>
      <c r="CO203" s="34"/>
      <c r="CP203" s="34"/>
      <c r="CQ203" s="34"/>
      <c r="CR203" s="34"/>
      <c r="CS203" s="34"/>
      <c r="CT203" s="34"/>
      <c r="CU203" s="34"/>
      <c r="CV203" s="34"/>
      <c r="CW203" s="34"/>
      <c r="CX203" s="34"/>
      <c r="CY203" s="34"/>
      <c r="CZ203" s="34"/>
      <c r="DA203" s="34"/>
      <c r="DB203" s="34"/>
      <c r="DC203" s="34"/>
      <c r="DD203" s="34"/>
      <c r="DE203" s="34"/>
      <c r="DF203" s="34"/>
      <c r="DG203" s="34"/>
      <c r="DH203" s="34"/>
      <c r="DI203" s="34"/>
      <c r="DJ203" s="34"/>
      <c r="DK203" s="34"/>
      <c r="DL203" s="34"/>
      <c r="DM203" s="34"/>
      <c r="DN203" s="34"/>
      <c r="DO203" s="34"/>
      <c r="DP203" s="34"/>
      <c r="DQ203" s="34"/>
      <c r="DR203" s="34"/>
      <c r="DS203" s="34"/>
      <c r="DT203" s="34"/>
      <c r="DU203" s="34"/>
      <c r="DV203" s="34"/>
      <c r="DW203" s="34"/>
      <c r="DX203" s="34"/>
      <c r="DY203" s="34"/>
      <c r="DZ203" s="34"/>
      <c r="EA203" s="34"/>
      <c r="EB203" s="34"/>
      <c r="EC203" s="34"/>
    </row>
    <row r="204" spans="1:133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  <c r="BU204" s="34"/>
      <c r="BV204" s="34"/>
      <c r="BW204" s="34"/>
      <c r="BX204" s="34"/>
      <c r="BY204" s="34"/>
      <c r="BZ204" s="34"/>
      <c r="CA204" s="34"/>
      <c r="CB204" s="34"/>
      <c r="CC204" s="34"/>
      <c r="CD204" s="34"/>
      <c r="CE204" s="34"/>
      <c r="CF204" s="34"/>
      <c r="CG204" s="34"/>
      <c r="CH204" s="34"/>
      <c r="CI204" s="34"/>
      <c r="CJ204" s="34"/>
      <c r="CK204" s="34"/>
      <c r="CL204" s="34"/>
      <c r="CM204" s="34"/>
      <c r="CN204" s="34"/>
      <c r="CO204" s="34"/>
      <c r="CP204" s="34"/>
      <c r="CQ204" s="34"/>
      <c r="CR204" s="34"/>
      <c r="CS204" s="34"/>
      <c r="CT204" s="34"/>
      <c r="CU204" s="34"/>
      <c r="CV204" s="34"/>
      <c r="CW204" s="34"/>
      <c r="CX204" s="34"/>
      <c r="CY204" s="34"/>
      <c r="CZ204" s="34"/>
      <c r="DA204" s="34"/>
      <c r="DB204" s="34"/>
      <c r="DC204" s="34"/>
      <c r="DD204" s="34"/>
      <c r="DE204" s="34"/>
      <c r="DF204" s="34"/>
      <c r="DG204" s="34"/>
      <c r="DH204" s="34"/>
      <c r="DI204" s="34"/>
      <c r="DJ204" s="34"/>
      <c r="DK204" s="34"/>
      <c r="DL204" s="34"/>
      <c r="DM204" s="34"/>
      <c r="DN204" s="34"/>
      <c r="DO204" s="34"/>
      <c r="DP204" s="34"/>
      <c r="DQ204" s="34"/>
      <c r="DR204" s="34"/>
      <c r="DS204" s="34"/>
      <c r="DT204" s="34"/>
      <c r="DU204" s="34"/>
      <c r="DV204" s="34"/>
      <c r="DW204" s="34"/>
      <c r="DX204" s="34"/>
      <c r="DY204" s="34"/>
      <c r="DZ204" s="34"/>
      <c r="EA204" s="34"/>
      <c r="EB204" s="34"/>
      <c r="EC204" s="34"/>
    </row>
    <row r="205" spans="1:133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34"/>
      <c r="CO205" s="34"/>
      <c r="CP205" s="34"/>
      <c r="CQ205" s="34"/>
      <c r="CR205" s="34"/>
      <c r="CS205" s="34"/>
      <c r="CT205" s="34"/>
      <c r="CU205" s="34"/>
      <c r="CV205" s="34"/>
      <c r="CW205" s="34"/>
      <c r="CX205" s="34"/>
      <c r="CY205" s="34"/>
      <c r="CZ205" s="34"/>
      <c r="DA205" s="34"/>
      <c r="DB205" s="34"/>
      <c r="DC205" s="34"/>
      <c r="DD205" s="34"/>
      <c r="DE205" s="34"/>
      <c r="DF205" s="34"/>
      <c r="DG205" s="34"/>
      <c r="DH205" s="34"/>
      <c r="DI205" s="34"/>
      <c r="DJ205" s="34"/>
      <c r="DK205" s="34"/>
      <c r="DL205" s="34"/>
      <c r="DM205" s="34"/>
      <c r="DN205" s="34"/>
      <c r="DO205" s="34"/>
      <c r="DP205" s="34"/>
      <c r="DQ205" s="34"/>
      <c r="DR205" s="34"/>
      <c r="DS205" s="34"/>
      <c r="DT205" s="34"/>
      <c r="DU205" s="34"/>
      <c r="DV205" s="34"/>
      <c r="DW205" s="34"/>
      <c r="DX205" s="34"/>
      <c r="DY205" s="34"/>
      <c r="DZ205" s="34"/>
      <c r="EA205" s="34"/>
      <c r="EB205" s="34"/>
      <c r="EC205" s="34"/>
    </row>
    <row r="206" spans="1:133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34"/>
      <c r="CO206" s="34"/>
      <c r="CP206" s="34"/>
      <c r="CQ206" s="34"/>
      <c r="CR206" s="34"/>
      <c r="CS206" s="34"/>
      <c r="CT206" s="34"/>
      <c r="CU206" s="34"/>
      <c r="CV206" s="34"/>
      <c r="CW206" s="34"/>
      <c r="CX206" s="34"/>
      <c r="CY206" s="34"/>
      <c r="CZ206" s="34"/>
      <c r="DA206" s="34"/>
      <c r="DB206" s="34"/>
      <c r="DC206" s="34"/>
      <c r="DD206" s="34"/>
      <c r="DE206" s="34"/>
      <c r="DF206" s="34"/>
      <c r="DG206" s="34"/>
      <c r="DH206" s="34"/>
      <c r="DI206" s="34"/>
      <c r="DJ206" s="34"/>
      <c r="DK206" s="34"/>
      <c r="DL206" s="34"/>
      <c r="DM206" s="34"/>
      <c r="DN206" s="34"/>
      <c r="DO206" s="34"/>
      <c r="DP206" s="34"/>
      <c r="DQ206" s="34"/>
      <c r="DR206" s="34"/>
      <c r="DS206" s="34"/>
      <c r="DT206" s="34"/>
      <c r="DU206" s="34"/>
      <c r="DV206" s="34"/>
      <c r="DW206" s="34"/>
      <c r="DX206" s="34"/>
      <c r="DY206" s="34"/>
      <c r="DZ206" s="34"/>
      <c r="EA206" s="34"/>
      <c r="EB206" s="34"/>
      <c r="EC206" s="34"/>
    </row>
    <row r="207" spans="1:133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4"/>
      <c r="CT207" s="34"/>
      <c r="CU207" s="34"/>
      <c r="CV207" s="34"/>
      <c r="CW207" s="34"/>
      <c r="CX207" s="34"/>
      <c r="CY207" s="34"/>
      <c r="CZ207" s="34"/>
      <c r="DA207" s="34"/>
      <c r="DB207" s="34"/>
      <c r="DC207" s="34"/>
      <c r="DD207" s="34"/>
      <c r="DE207" s="34"/>
      <c r="DF207" s="34"/>
      <c r="DG207" s="34"/>
      <c r="DH207" s="34"/>
      <c r="DI207" s="34"/>
      <c r="DJ207" s="34"/>
      <c r="DK207" s="34"/>
      <c r="DL207" s="34"/>
      <c r="DM207" s="34"/>
      <c r="DN207" s="34"/>
      <c r="DO207" s="34"/>
      <c r="DP207" s="34"/>
      <c r="DQ207" s="34"/>
      <c r="DR207" s="34"/>
      <c r="DS207" s="34"/>
      <c r="DT207" s="34"/>
      <c r="DU207" s="34"/>
      <c r="DV207" s="34"/>
      <c r="DW207" s="34"/>
      <c r="DX207" s="34"/>
      <c r="DY207" s="34"/>
      <c r="DZ207" s="34"/>
      <c r="EA207" s="34"/>
      <c r="EB207" s="34"/>
      <c r="EC207" s="34"/>
    </row>
    <row r="208" spans="1:133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  <c r="CG208" s="34"/>
      <c r="CH208" s="34"/>
      <c r="CI208" s="34"/>
      <c r="CJ208" s="34"/>
      <c r="CK208" s="34"/>
      <c r="CL208" s="34"/>
      <c r="CM208" s="34"/>
      <c r="CN208" s="34"/>
      <c r="CO208" s="34"/>
      <c r="CP208" s="34"/>
      <c r="CQ208" s="34"/>
      <c r="CR208" s="34"/>
      <c r="CS208" s="34"/>
      <c r="CT208" s="34"/>
      <c r="CU208" s="34"/>
      <c r="CV208" s="34"/>
      <c r="CW208" s="34"/>
      <c r="CX208" s="34"/>
      <c r="CY208" s="34"/>
      <c r="CZ208" s="34"/>
      <c r="DA208" s="34"/>
      <c r="DB208" s="34"/>
      <c r="DC208" s="34"/>
      <c r="DD208" s="34"/>
      <c r="DE208" s="34"/>
      <c r="DF208" s="34"/>
      <c r="DG208" s="34"/>
      <c r="DH208" s="34"/>
      <c r="DI208" s="34"/>
      <c r="DJ208" s="34"/>
      <c r="DK208" s="34"/>
      <c r="DL208" s="34"/>
      <c r="DM208" s="34"/>
      <c r="DN208" s="34"/>
      <c r="DO208" s="34"/>
      <c r="DP208" s="34"/>
      <c r="DQ208" s="34"/>
      <c r="DR208" s="34"/>
      <c r="DS208" s="34"/>
      <c r="DT208" s="34"/>
      <c r="DU208" s="34"/>
      <c r="DV208" s="34"/>
      <c r="DW208" s="34"/>
      <c r="DX208" s="34"/>
      <c r="DY208" s="34"/>
      <c r="DZ208" s="34"/>
      <c r="EA208" s="34"/>
      <c r="EB208" s="34"/>
      <c r="EC208" s="34"/>
    </row>
    <row r="209" spans="1:133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  <c r="CS209" s="34"/>
      <c r="CT209" s="34"/>
      <c r="CU209" s="34"/>
      <c r="CV209" s="34"/>
      <c r="CW209" s="34"/>
      <c r="CX209" s="34"/>
      <c r="CY209" s="34"/>
      <c r="CZ209" s="34"/>
      <c r="DA209" s="34"/>
      <c r="DB209" s="34"/>
      <c r="DC209" s="34"/>
      <c r="DD209" s="34"/>
      <c r="DE209" s="34"/>
      <c r="DF209" s="34"/>
      <c r="DG209" s="34"/>
      <c r="DH209" s="34"/>
      <c r="DI209" s="34"/>
      <c r="DJ209" s="34"/>
      <c r="DK209" s="34"/>
      <c r="DL209" s="34"/>
      <c r="DM209" s="34"/>
      <c r="DN209" s="34"/>
      <c r="DO209" s="34"/>
      <c r="DP209" s="34"/>
      <c r="DQ209" s="34"/>
      <c r="DR209" s="34"/>
      <c r="DS209" s="34"/>
      <c r="DT209" s="34"/>
      <c r="DU209" s="34"/>
      <c r="DV209" s="34"/>
      <c r="DW209" s="34"/>
      <c r="DX209" s="34"/>
      <c r="DY209" s="34"/>
      <c r="DZ209" s="34"/>
      <c r="EA209" s="34"/>
      <c r="EB209" s="34"/>
      <c r="EC209" s="34"/>
    </row>
    <row r="210" spans="1:133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34"/>
      <c r="CQ210" s="34"/>
      <c r="CR210" s="34"/>
      <c r="CS210" s="34"/>
      <c r="CT210" s="34"/>
      <c r="CU210" s="34"/>
      <c r="CV210" s="34"/>
      <c r="CW210" s="34"/>
      <c r="CX210" s="34"/>
      <c r="CY210" s="34"/>
      <c r="CZ210" s="34"/>
      <c r="DA210" s="34"/>
      <c r="DB210" s="34"/>
      <c r="DC210" s="34"/>
      <c r="DD210" s="34"/>
      <c r="DE210" s="34"/>
      <c r="DF210" s="34"/>
      <c r="DG210" s="34"/>
      <c r="DH210" s="34"/>
      <c r="DI210" s="34"/>
      <c r="DJ210" s="34"/>
      <c r="DK210" s="34"/>
      <c r="DL210" s="34"/>
      <c r="DM210" s="34"/>
      <c r="DN210" s="34"/>
      <c r="DO210" s="34"/>
      <c r="DP210" s="34"/>
      <c r="DQ210" s="34"/>
      <c r="DR210" s="34"/>
      <c r="DS210" s="34"/>
      <c r="DT210" s="34"/>
      <c r="DU210" s="34"/>
      <c r="DV210" s="34"/>
      <c r="DW210" s="34"/>
      <c r="DX210" s="34"/>
      <c r="DY210" s="34"/>
      <c r="DZ210" s="34"/>
      <c r="EA210" s="34"/>
      <c r="EB210" s="34"/>
      <c r="EC210" s="34"/>
    </row>
    <row r="211" spans="1:133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4"/>
      <c r="CN211" s="34"/>
      <c r="CO211" s="34"/>
      <c r="CP211" s="34"/>
      <c r="CQ211" s="34"/>
      <c r="CR211" s="34"/>
      <c r="CS211" s="34"/>
      <c r="CT211" s="34"/>
      <c r="CU211" s="34"/>
      <c r="CV211" s="34"/>
      <c r="CW211" s="34"/>
      <c r="CX211" s="34"/>
      <c r="CY211" s="34"/>
      <c r="CZ211" s="34"/>
      <c r="DA211" s="34"/>
      <c r="DB211" s="34"/>
      <c r="DC211" s="34"/>
      <c r="DD211" s="34"/>
      <c r="DE211" s="34"/>
      <c r="DF211" s="34"/>
      <c r="DG211" s="34"/>
      <c r="DH211" s="34"/>
      <c r="DI211" s="34"/>
      <c r="DJ211" s="34"/>
      <c r="DK211" s="34"/>
      <c r="DL211" s="34"/>
      <c r="DM211" s="34"/>
      <c r="DN211" s="34"/>
      <c r="DO211" s="34"/>
      <c r="DP211" s="34"/>
      <c r="DQ211" s="34"/>
      <c r="DR211" s="34"/>
      <c r="DS211" s="34"/>
      <c r="DT211" s="34"/>
      <c r="DU211" s="34"/>
      <c r="DV211" s="34"/>
      <c r="DW211" s="34"/>
      <c r="DX211" s="34"/>
      <c r="DY211" s="34"/>
      <c r="DZ211" s="34"/>
      <c r="EA211" s="34"/>
      <c r="EB211" s="34"/>
      <c r="EC211" s="34"/>
    </row>
    <row r="212" spans="1:133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4"/>
      <c r="CT212" s="34"/>
      <c r="CU212" s="34"/>
      <c r="CV212" s="34"/>
      <c r="CW212" s="34"/>
      <c r="CX212" s="34"/>
      <c r="CY212" s="34"/>
      <c r="CZ212" s="34"/>
      <c r="DA212" s="34"/>
      <c r="DB212" s="34"/>
      <c r="DC212" s="34"/>
      <c r="DD212" s="34"/>
      <c r="DE212" s="34"/>
      <c r="DF212" s="34"/>
      <c r="DG212" s="34"/>
      <c r="DH212" s="34"/>
      <c r="DI212" s="34"/>
      <c r="DJ212" s="34"/>
      <c r="DK212" s="34"/>
      <c r="DL212" s="34"/>
      <c r="DM212" s="34"/>
      <c r="DN212" s="34"/>
      <c r="DO212" s="34"/>
      <c r="DP212" s="34"/>
      <c r="DQ212" s="34"/>
      <c r="DR212" s="34"/>
      <c r="DS212" s="34"/>
      <c r="DT212" s="34"/>
      <c r="DU212" s="34"/>
      <c r="DV212" s="34"/>
      <c r="DW212" s="34"/>
      <c r="DX212" s="34"/>
      <c r="DY212" s="34"/>
      <c r="DZ212" s="34"/>
      <c r="EA212" s="34"/>
      <c r="EB212" s="34"/>
      <c r="EC212" s="34"/>
    </row>
    <row r="213" spans="1:133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  <c r="DA213" s="34"/>
      <c r="DB213" s="34"/>
      <c r="DC213" s="34"/>
      <c r="DD213" s="34"/>
      <c r="DE213" s="34"/>
      <c r="DF213" s="34"/>
      <c r="DG213" s="34"/>
      <c r="DH213" s="34"/>
      <c r="DI213" s="34"/>
      <c r="DJ213" s="34"/>
      <c r="DK213" s="34"/>
      <c r="DL213" s="34"/>
      <c r="DM213" s="34"/>
      <c r="DN213" s="34"/>
      <c r="DO213" s="34"/>
      <c r="DP213" s="34"/>
      <c r="DQ213" s="34"/>
      <c r="DR213" s="34"/>
      <c r="DS213" s="34"/>
      <c r="DT213" s="34"/>
      <c r="DU213" s="34"/>
      <c r="DV213" s="34"/>
      <c r="DW213" s="34"/>
      <c r="DX213" s="34"/>
      <c r="DY213" s="34"/>
      <c r="DZ213" s="34"/>
      <c r="EA213" s="34"/>
      <c r="EB213" s="34"/>
      <c r="EC213" s="34"/>
    </row>
    <row r="214" spans="1:133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  <c r="BU214" s="34"/>
      <c r="BV214" s="34"/>
      <c r="BW214" s="34"/>
      <c r="BX214" s="34"/>
      <c r="BY214" s="34"/>
      <c r="BZ214" s="34"/>
      <c r="CA214" s="34"/>
      <c r="CB214" s="34"/>
      <c r="CC214" s="34"/>
      <c r="CD214" s="34"/>
      <c r="CE214" s="34"/>
      <c r="CF214" s="34"/>
      <c r="CG214" s="34"/>
      <c r="CH214" s="34"/>
      <c r="CI214" s="34"/>
      <c r="CJ214" s="34"/>
      <c r="CK214" s="34"/>
      <c r="CL214" s="34"/>
      <c r="CM214" s="34"/>
      <c r="CN214" s="34"/>
      <c r="CO214" s="34"/>
      <c r="CP214" s="34"/>
      <c r="CQ214" s="34"/>
      <c r="CR214" s="34"/>
      <c r="CS214" s="34"/>
      <c r="CT214" s="34"/>
      <c r="CU214" s="34"/>
      <c r="CV214" s="34"/>
      <c r="CW214" s="34"/>
      <c r="CX214" s="34"/>
      <c r="CY214" s="34"/>
      <c r="CZ214" s="34"/>
      <c r="DA214" s="34"/>
      <c r="DB214" s="34"/>
      <c r="DC214" s="34"/>
      <c r="DD214" s="34"/>
      <c r="DE214" s="34"/>
      <c r="DF214" s="34"/>
      <c r="DG214" s="34"/>
      <c r="DH214" s="34"/>
      <c r="DI214" s="34"/>
      <c r="DJ214" s="34"/>
      <c r="DK214" s="34"/>
      <c r="DL214" s="34"/>
      <c r="DM214" s="34"/>
      <c r="DN214" s="34"/>
      <c r="DO214" s="34"/>
      <c r="DP214" s="34"/>
      <c r="DQ214" s="34"/>
      <c r="DR214" s="34"/>
      <c r="DS214" s="34"/>
      <c r="DT214" s="34"/>
      <c r="DU214" s="34"/>
      <c r="DV214" s="34"/>
      <c r="DW214" s="34"/>
      <c r="DX214" s="34"/>
      <c r="DY214" s="34"/>
      <c r="DZ214" s="34"/>
      <c r="EA214" s="34"/>
      <c r="EB214" s="34"/>
      <c r="EC214" s="34"/>
    </row>
    <row r="215" spans="1:133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/>
      <c r="DH215" s="34"/>
      <c r="DI215" s="34"/>
      <c r="DJ215" s="34"/>
      <c r="DK215" s="34"/>
      <c r="DL215" s="34"/>
      <c r="DM215" s="34"/>
      <c r="DN215" s="34"/>
      <c r="DO215" s="34"/>
      <c r="DP215" s="34"/>
      <c r="DQ215" s="34"/>
      <c r="DR215" s="34"/>
      <c r="DS215" s="34"/>
      <c r="DT215" s="34"/>
      <c r="DU215" s="34"/>
      <c r="DV215" s="34"/>
      <c r="DW215" s="34"/>
      <c r="DX215" s="34"/>
      <c r="DY215" s="34"/>
      <c r="DZ215" s="34"/>
      <c r="EA215" s="34"/>
      <c r="EB215" s="34"/>
      <c r="EC215" s="34"/>
    </row>
    <row r="216" spans="1:133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  <c r="BU216" s="34"/>
      <c r="BV216" s="34"/>
      <c r="BW216" s="34"/>
      <c r="BX216" s="34"/>
      <c r="BY216" s="34"/>
      <c r="BZ216" s="34"/>
      <c r="CA216" s="34"/>
      <c r="CB216" s="34"/>
      <c r="CC216" s="34"/>
      <c r="CD216" s="34"/>
      <c r="CE216" s="34"/>
      <c r="CF216" s="34"/>
      <c r="CG216" s="34"/>
      <c r="CH216" s="34"/>
      <c r="CI216" s="34"/>
      <c r="CJ216" s="34"/>
      <c r="CK216" s="34"/>
      <c r="CL216" s="34"/>
      <c r="CM216" s="34"/>
      <c r="CN216" s="34"/>
      <c r="CO216" s="34"/>
      <c r="CP216" s="34"/>
      <c r="CQ216" s="34"/>
      <c r="CR216" s="34"/>
      <c r="CS216" s="34"/>
      <c r="CT216" s="34"/>
      <c r="CU216" s="34"/>
      <c r="CV216" s="34"/>
      <c r="CW216" s="34"/>
      <c r="CX216" s="34"/>
      <c r="CY216" s="34"/>
      <c r="CZ216" s="34"/>
      <c r="DA216" s="34"/>
      <c r="DB216" s="34"/>
      <c r="DC216" s="34"/>
      <c r="DD216" s="34"/>
      <c r="DE216" s="34"/>
      <c r="DF216" s="34"/>
      <c r="DG216" s="34"/>
      <c r="DH216" s="34"/>
      <c r="DI216" s="34"/>
      <c r="DJ216" s="34"/>
      <c r="DK216" s="34"/>
      <c r="DL216" s="34"/>
      <c r="DM216" s="34"/>
      <c r="DN216" s="34"/>
      <c r="DO216" s="34"/>
      <c r="DP216" s="34"/>
      <c r="DQ216" s="34"/>
      <c r="DR216" s="34"/>
      <c r="DS216" s="34"/>
      <c r="DT216" s="34"/>
      <c r="DU216" s="34"/>
      <c r="DV216" s="34"/>
      <c r="DW216" s="34"/>
      <c r="DX216" s="34"/>
      <c r="DY216" s="34"/>
      <c r="DZ216" s="34"/>
      <c r="EA216" s="34"/>
      <c r="EB216" s="34"/>
      <c r="EC216" s="34"/>
    </row>
    <row r="217" spans="1:133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  <c r="BU217" s="34"/>
      <c r="BV217" s="34"/>
      <c r="BW217" s="34"/>
      <c r="BX217" s="34"/>
      <c r="BY217" s="34"/>
      <c r="BZ217" s="34"/>
      <c r="CA217" s="34"/>
      <c r="CB217" s="34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4"/>
      <c r="CN217" s="34"/>
      <c r="CO217" s="34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  <c r="DA217" s="34"/>
      <c r="DB217" s="34"/>
      <c r="DC217" s="34"/>
      <c r="DD217" s="34"/>
      <c r="DE217" s="34"/>
      <c r="DF217" s="34"/>
      <c r="DG217" s="34"/>
      <c r="DH217" s="34"/>
      <c r="DI217" s="34"/>
      <c r="DJ217" s="34"/>
      <c r="DK217" s="34"/>
      <c r="DL217" s="34"/>
      <c r="DM217" s="34"/>
      <c r="DN217" s="34"/>
      <c r="DO217" s="34"/>
      <c r="DP217" s="34"/>
      <c r="DQ217" s="34"/>
      <c r="DR217" s="34"/>
      <c r="DS217" s="34"/>
      <c r="DT217" s="34"/>
      <c r="DU217" s="34"/>
      <c r="DV217" s="34"/>
      <c r="DW217" s="34"/>
      <c r="DX217" s="34"/>
      <c r="DY217" s="34"/>
      <c r="DZ217" s="34"/>
      <c r="EA217" s="34"/>
      <c r="EB217" s="34"/>
      <c r="EC217" s="34"/>
    </row>
    <row r="218" spans="1:133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34"/>
      <c r="CE218" s="34"/>
      <c r="CF218" s="34"/>
      <c r="CG218" s="34"/>
      <c r="CH218" s="34"/>
      <c r="CI218" s="34"/>
      <c r="CJ218" s="34"/>
      <c r="CK218" s="34"/>
      <c r="CL218" s="34"/>
      <c r="CM218" s="34"/>
      <c r="CN218" s="34"/>
      <c r="CO218" s="34"/>
      <c r="CP218" s="34"/>
      <c r="CQ218" s="34"/>
      <c r="CR218" s="34"/>
      <c r="CS218" s="34"/>
      <c r="CT218" s="34"/>
      <c r="CU218" s="34"/>
      <c r="CV218" s="34"/>
      <c r="CW218" s="34"/>
      <c r="CX218" s="34"/>
      <c r="CY218" s="34"/>
      <c r="CZ218" s="34"/>
      <c r="DA218" s="34"/>
      <c r="DB218" s="34"/>
      <c r="DC218" s="34"/>
      <c r="DD218" s="34"/>
      <c r="DE218" s="34"/>
      <c r="DF218" s="34"/>
      <c r="DG218" s="34"/>
      <c r="DH218" s="34"/>
      <c r="DI218" s="34"/>
      <c r="DJ218" s="34"/>
      <c r="DK218" s="34"/>
      <c r="DL218" s="34"/>
      <c r="DM218" s="34"/>
      <c r="DN218" s="34"/>
      <c r="DO218" s="34"/>
      <c r="DP218" s="34"/>
      <c r="DQ218" s="34"/>
      <c r="DR218" s="34"/>
      <c r="DS218" s="34"/>
      <c r="DT218" s="34"/>
      <c r="DU218" s="34"/>
      <c r="DV218" s="34"/>
      <c r="DW218" s="34"/>
      <c r="DX218" s="34"/>
      <c r="DY218" s="34"/>
      <c r="DZ218" s="34"/>
      <c r="EA218" s="34"/>
      <c r="EB218" s="34"/>
      <c r="EC218" s="34"/>
    </row>
    <row r="219" spans="1:133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  <c r="BU219" s="34"/>
      <c r="BV219" s="34"/>
      <c r="BW219" s="34"/>
      <c r="BX219" s="34"/>
      <c r="BY219" s="34"/>
      <c r="BZ219" s="34"/>
      <c r="CA219" s="34"/>
      <c r="CB219" s="34"/>
      <c r="CC219" s="34"/>
      <c r="CD219" s="34"/>
      <c r="CE219" s="34"/>
      <c r="CF219" s="34"/>
      <c r="CG219" s="34"/>
      <c r="CH219" s="34"/>
      <c r="CI219" s="34"/>
      <c r="CJ219" s="34"/>
      <c r="CK219" s="34"/>
      <c r="CL219" s="34"/>
      <c r="CM219" s="34"/>
      <c r="CN219" s="34"/>
      <c r="CO219" s="34"/>
      <c r="CP219" s="34"/>
      <c r="CQ219" s="34"/>
      <c r="CR219" s="34"/>
      <c r="CS219" s="34"/>
      <c r="CT219" s="34"/>
      <c r="CU219" s="34"/>
      <c r="CV219" s="34"/>
      <c r="CW219" s="34"/>
      <c r="CX219" s="34"/>
      <c r="CY219" s="34"/>
      <c r="CZ219" s="34"/>
      <c r="DA219" s="34"/>
      <c r="DB219" s="34"/>
      <c r="DC219" s="34"/>
      <c r="DD219" s="34"/>
      <c r="DE219" s="34"/>
      <c r="DF219" s="34"/>
      <c r="DG219" s="34"/>
      <c r="DH219" s="34"/>
      <c r="DI219" s="34"/>
      <c r="DJ219" s="34"/>
      <c r="DK219" s="34"/>
      <c r="DL219" s="34"/>
      <c r="DM219" s="34"/>
      <c r="DN219" s="34"/>
      <c r="DO219" s="34"/>
      <c r="DP219" s="34"/>
      <c r="DQ219" s="34"/>
      <c r="DR219" s="34"/>
      <c r="DS219" s="34"/>
      <c r="DT219" s="34"/>
      <c r="DU219" s="34"/>
      <c r="DV219" s="34"/>
      <c r="DW219" s="34"/>
      <c r="DX219" s="34"/>
      <c r="DY219" s="34"/>
      <c r="DZ219" s="34"/>
      <c r="EA219" s="34"/>
      <c r="EB219" s="34"/>
      <c r="EC219" s="34"/>
    </row>
    <row r="220" spans="1:133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4"/>
      <c r="CS220" s="34"/>
      <c r="CT220" s="34"/>
      <c r="CU220" s="34"/>
      <c r="CV220" s="34"/>
      <c r="CW220" s="34"/>
      <c r="CX220" s="34"/>
      <c r="CY220" s="34"/>
      <c r="CZ220" s="34"/>
      <c r="DA220" s="34"/>
      <c r="DB220" s="34"/>
      <c r="DC220" s="34"/>
      <c r="DD220" s="34"/>
      <c r="DE220" s="34"/>
      <c r="DF220" s="34"/>
      <c r="DG220" s="34"/>
      <c r="DH220" s="34"/>
      <c r="DI220" s="34"/>
      <c r="DJ220" s="34"/>
      <c r="DK220" s="34"/>
      <c r="DL220" s="34"/>
      <c r="DM220" s="34"/>
      <c r="DN220" s="34"/>
      <c r="DO220" s="34"/>
      <c r="DP220" s="34"/>
      <c r="DQ220" s="34"/>
      <c r="DR220" s="34"/>
      <c r="DS220" s="34"/>
      <c r="DT220" s="34"/>
      <c r="DU220" s="34"/>
      <c r="DV220" s="34"/>
      <c r="DW220" s="34"/>
      <c r="DX220" s="34"/>
      <c r="DY220" s="34"/>
      <c r="DZ220" s="34"/>
      <c r="EA220" s="34"/>
      <c r="EB220" s="34"/>
      <c r="EC220" s="34"/>
    </row>
    <row r="221" spans="1:133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4"/>
      <c r="CF221" s="34"/>
      <c r="CG221" s="34"/>
      <c r="CH221" s="34"/>
      <c r="CI221" s="34"/>
      <c r="CJ221" s="34"/>
      <c r="CK221" s="34"/>
      <c r="CL221" s="34"/>
      <c r="CM221" s="34"/>
      <c r="CN221" s="34"/>
      <c r="CO221" s="34"/>
      <c r="CP221" s="34"/>
      <c r="CQ221" s="34"/>
      <c r="CR221" s="34"/>
      <c r="CS221" s="34"/>
      <c r="CT221" s="34"/>
      <c r="CU221" s="34"/>
      <c r="CV221" s="34"/>
      <c r="CW221" s="34"/>
      <c r="CX221" s="34"/>
      <c r="CY221" s="34"/>
      <c r="CZ221" s="34"/>
      <c r="DA221" s="34"/>
      <c r="DB221" s="34"/>
      <c r="DC221" s="34"/>
      <c r="DD221" s="34"/>
      <c r="DE221" s="34"/>
      <c r="DF221" s="34"/>
      <c r="DG221" s="34"/>
      <c r="DH221" s="34"/>
      <c r="DI221" s="34"/>
      <c r="DJ221" s="34"/>
      <c r="DK221" s="34"/>
      <c r="DL221" s="34"/>
      <c r="DM221" s="34"/>
      <c r="DN221" s="34"/>
      <c r="DO221" s="34"/>
      <c r="DP221" s="34"/>
      <c r="DQ221" s="34"/>
      <c r="DR221" s="34"/>
      <c r="DS221" s="34"/>
      <c r="DT221" s="34"/>
      <c r="DU221" s="34"/>
      <c r="DV221" s="34"/>
      <c r="DW221" s="34"/>
      <c r="DX221" s="34"/>
      <c r="DY221" s="34"/>
      <c r="DZ221" s="34"/>
      <c r="EA221" s="34"/>
      <c r="EB221" s="34"/>
      <c r="EC221" s="34"/>
    </row>
    <row r="222" spans="1:133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  <c r="BU222" s="34"/>
      <c r="BV222" s="34"/>
      <c r="BW222" s="34"/>
      <c r="BX222" s="34"/>
      <c r="BY222" s="34"/>
      <c r="BZ222" s="34"/>
      <c r="CA222" s="34"/>
      <c r="CB222" s="34"/>
      <c r="CC222" s="34"/>
      <c r="CD222" s="34"/>
      <c r="CE222" s="34"/>
      <c r="CF222" s="34"/>
      <c r="CG222" s="34"/>
      <c r="CH222" s="34"/>
      <c r="CI222" s="34"/>
      <c r="CJ222" s="34"/>
      <c r="CK222" s="34"/>
      <c r="CL222" s="34"/>
      <c r="CM222" s="34"/>
      <c r="CN222" s="34"/>
      <c r="CO222" s="34"/>
      <c r="CP222" s="34"/>
      <c r="CQ222" s="34"/>
      <c r="CR222" s="34"/>
      <c r="CS222" s="34"/>
      <c r="CT222" s="34"/>
      <c r="CU222" s="34"/>
      <c r="CV222" s="34"/>
      <c r="CW222" s="34"/>
      <c r="CX222" s="34"/>
      <c r="CY222" s="34"/>
      <c r="CZ222" s="34"/>
      <c r="DA222" s="34"/>
      <c r="DB222" s="34"/>
      <c r="DC222" s="34"/>
      <c r="DD222" s="34"/>
      <c r="DE222" s="34"/>
      <c r="DF222" s="34"/>
      <c r="DG222" s="34"/>
      <c r="DH222" s="34"/>
      <c r="DI222" s="34"/>
      <c r="DJ222" s="34"/>
      <c r="DK222" s="34"/>
      <c r="DL222" s="34"/>
      <c r="DM222" s="34"/>
      <c r="DN222" s="34"/>
      <c r="DO222" s="34"/>
      <c r="DP222" s="34"/>
      <c r="DQ222" s="34"/>
      <c r="DR222" s="34"/>
      <c r="DS222" s="34"/>
      <c r="DT222" s="34"/>
      <c r="DU222" s="34"/>
      <c r="DV222" s="34"/>
      <c r="DW222" s="34"/>
      <c r="DX222" s="34"/>
      <c r="DY222" s="34"/>
      <c r="DZ222" s="34"/>
      <c r="EA222" s="34"/>
      <c r="EB222" s="34"/>
      <c r="EC222" s="34"/>
    </row>
    <row r="223" spans="1:133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34"/>
      <c r="BW223" s="34"/>
      <c r="BX223" s="34"/>
      <c r="BY223" s="34"/>
      <c r="BZ223" s="34"/>
      <c r="CA223" s="34"/>
      <c r="CB223" s="34"/>
      <c r="CC223" s="34"/>
      <c r="CD223" s="34"/>
      <c r="CE223" s="34"/>
      <c r="CF223" s="34"/>
      <c r="CG223" s="34"/>
      <c r="CH223" s="34"/>
      <c r="CI223" s="34"/>
      <c r="CJ223" s="34"/>
      <c r="CK223" s="34"/>
      <c r="CL223" s="34"/>
      <c r="CM223" s="34"/>
      <c r="CN223" s="34"/>
      <c r="CO223" s="34"/>
      <c r="CP223" s="34"/>
      <c r="CQ223" s="34"/>
      <c r="CR223" s="34"/>
      <c r="CS223" s="34"/>
      <c r="CT223" s="34"/>
      <c r="CU223" s="34"/>
      <c r="CV223" s="34"/>
      <c r="CW223" s="34"/>
      <c r="CX223" s="34"/>
      <c r="CY223" s="34"/>
      <c r="CZ223" s="34"/>
      <c r="DA223" s="34"/>
      <c r="DB223" s="34"/>
      <c r="DC223" s="34"/>
      <c r="DD223" s="34"/>
      <c r="DE223" s="34"/>
      <c r="DF223" s="34"/>
      <c r="DG223" s="34"/>
      <c r="DH223" s="34"/>
      <c r="DI223" s="34"/>
      <c r="DJ223" s="34"/>
      <c r="DK223" s="34"/>
      <c r="DL223" s="34"/>
      <c r="DM223" s="34"/>
      <c r="DN223" s="34"/>
      <c r="DO223" s="34"/>
      <c r="DP223" s="34"/>
      <c r="DQ223" s="34"/>
      <c r="DR223" s="34"/>
      <c r="DS223" s="34"/>
      <c r="DT223" s="34"/>
      <c r="DU223" s="34"/>
      <c r="DV223" s="34"/>
      <c r="DW223" s="34"/>
      <c r="DX223" s="34"/>
      <c r="DY223" s="34"/>
      <c r="DZ223" s="34"/>
      <c r="EA223" s="34"/>
      <c r="EB223" s="34"/>
      <c r="EC223" s="34"/>
    </row>
    <row r="224" spans="1:133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34"/>
      <c r="CE224" s="34"/>
      <c r="CF224" s="34"/>
      <c r="CG224" s="34"/>
      <c r="CH224" s="34"/>
      <c r="CI224" s="34"/>
      <c r="CJ224" s="34"/>
      <c r="CK224" s="34"/>
      <c r="CL224" s="34"/>
      <c r="CM224" s="34"/>
      <c r="CN224" s="34"/>
      <c r="CO224" s="34"/>
      <c r="CP224" s="34"/>
      <c r="CQ224" s="34"/>
      <c r="CR224" s="34"/>
      <c r="CS224" s="34"/>
      <c r="CT224" s="34"/>
      <c r="CU224" s="34"/>
      <c r="CV224" s="34"/>
      <c r="CW224" s="34"/>
      <c r="CX224" s="34"/>
      <c r="CY224" s="34"/>
      <c r="CZ224" s="34"/>
      <c r="DA224" s="34"/>
      <c r="DB224" s="34"/>
      <c r="DC224" s="34"/>
      <c r="DD224" s="34"/>
      <c r="DE224" s="34"/>
      <c r="DF224" s="34"/>
      <c r="DG224" s="34"/>
      <c r="DH224" s="34"/>
      <c r="DI224" s="34"/>
      <c r="DJ224" s="34"/>
      <c r="DK224" s="34"/>
      <c r="DL224" s="34"/>
      <c r="DM224" s="34"/>
      <c r="DN224" s="34"/>
      <c r="DO224" s="34"/>
      <c r="DP224" s="34"/>
      <c r="DQ224" s="34"/>
      <c r="DR224" s="34"/>
      <c r="DS224" s="34"/>
      <c r="DT224" s="34"/>
      <c r="DU224" s="34"/>
      <c r="DV224" s="34"/>
      <c r="DW224" s="34"/>
      <c r="DX224" s="34"/>
      <c r="DY224" s="34"/>
      <c r="DZ224" s="34"/>
      <c r="EA224" s="34"/>
      <c r="EB224" s="34"/>
      <c r="EC224" s="34"/>
    </row>
    <row r="225" spans="1:133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34"/>
      <c r="CD225" s="34"/>
      <c r="CE225" s="34"/>
      <c r="CF225" s="34"/>
      <c r="CG225" s="34"/>
      <c r="CH225" s="34"/>
      <c r="CI225" s="34"/>
      <c r="CJ225" s="34"/>
      <c r="CK225" s="34"/>
      <c r="CL225" s="34"/>
      <c r="CM225" s="34"/>
      <c r="CN225" s="34"/>
      <c r="CO225" s="34"/>
      <c r="CP225" s="34"/>
      <c r="CQ225" s="34"/>
      <c r="CR225" s="34"/>
      <c r="CS225" s="34"/>
      <c r="CT225" s="34"/>
      <c r="CU225" s="34"/>
      <c r="CV225" s="34"/>
      <c r="CW225" s="34"/>
      <c r="CX225" s="34"/>
      <c r="CY225" s="34"/>
      <c r="CZ225" s="34"/>
      <c r="DA225" s="34"/>
      <c r="DB225" s="34"/>
      <c r="DC225" s="34"/>
      <c r="DD225" s="34"/>
      <c r="DE225" s="34"/>
      <c r="DF225" s="34"/>
      <c r="DG225" s="34"/>
      <c r="DH225" s="34"/>
      <c r="DI225" s="34"/>
      <c r="DJ225" s="34"/>
      <c r="DK225" s="34"/>
      <c r="DL225" s="34"/>
      <c r="DM225" s="34"/>
      <c r="DN225" s="34"/>
      <c r="DO225" s="34"/>
      <c r="DP225" s="34"/>
      <c r="DQ225" s="34"/>
      <c r="DR225" s="34"/>
      <c r="DS225" s="34"/>
      <c r="DT225" s="34"/>
      <c r="DU225" s="34"/>
      <c r="DV225" s="34"/>
      <c r="DW225" s="34"/>
      <c r="DX225" s="34"/>
      <c r="DY225" s="34"/>
      <c r="DZ225" s="34"/>
      <c r="EA225" s="34"/>
      <c r="EB225" s="34"/>
      <c r="EC225" s="34"/>
    </row>
    <row r="226" spans="1:133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  <c r="BU226" s="34"/>
      <c r="BV226" s="34"/>
      <c r="BW226" s="34"/>
      <c r="BX226" s="34"/>
      <c r="BY226" s="34"/>
      <c r="BZ226" s="34"/>
      <c r="CA226" s="34"/>
      <c r="CB226" s="34"/>
      <c r="CC226" s="34"/>
      <c r="CD226" s="34"/>
      <c r="CE226" s="34"/>
      <c r="CF226" s="34"/>
      <c r="CG226" s="34"/>
      <c r="CH226" s="34"/>
      <c r="CI226" s="34"/>
      <c r="CJ226" s="34"/>
      <c r="CK226" s="34"/>
      <c r="CL226" s="34"/>
      <c r="CM226" s="34"/>
      <c r="CN226" s="34"/>
      <c r="CO226" s="34"/>
      <c r="CP226" s="34"/>
      <c r="CQ226" s="34"/>
      <c r="CR226" s="34"/>
      <c r="CS226" s="34"/>
      <c r="CT226" s="34"/>
      <c r="CU226" s="34"/>
      <c r="CV226" s="34"/>
      <c r="CW226" s="34"/>
      <c r="CX226" s="34"/>
      <c r="CY226" s="34"/>
      <c r="CZ226" s="34"/>
      <c r="DA226" s="34"/>
      <c r="DB226" s="34"/>
      <c r="DC226" s="34"/>
      <c r="DD226" s="34"/>
      <c r="DE226" s="34"/>
      <c r="DF226" s="34"/>
      <c r="DG226" s="34"/>
      <c r="DH226" s="34"/>
      <c r="DI226" s="34"/>
      <c r="DJ226" s="34"/>
      <c r="DK226" s="34"/>
      <c r="DL226" s="34"/>
      <c r="DM226" s="34"/>
      <c r="DN226" s="34"/>
      <c r="DO226" s="34"/>
      <c r="DP226" s="34"/>
      <c r="DQ226" s="34"/>
      <c r="DR226" s="34"/>
      <c r="DS226" s="34"/>
      <c r="DT226" s="34"/>
      <c r="DU226" s="34"/>
      <c r="DV226" s="34"/>
      <c r="DW226" s="34"/>
      <c r="DX226" s="34"/>
      <c r="DY226" s="34"/>
      <c r="DZ226" s="34"/>
      <c r="EA226" s="34"/>
      <c r="EB226" s="34"/>
      <c r="EC226" s="34"/>
    </row>
    <row r="227" spans="1:133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  <c r="BU227" s="34"/>
      <c r="BV227" s="34"/>
      <c r="BW227" s="34"/>
      <c r="BX227" s="34"/>
      <c r="BY227" s="34"/>
      <c r="BZ227" s="34"/>
      <c r="CA227" s="34"/>
      <c r="CB227" s="34"/>
      <c r="CC227" s="34"/>
      <c r="CD227" s="34"/>
      <c r="CE227" s="34"/>
      <c r="CF227" s="34"/>
      <c r="CG227" s="34"/>
      <c r="CH227" s="34"/>
      <c r="CI227" s="34"/>
      <c r="CJ227" s="34"/>
      <c r="CK227" s="34"/>
      <c r="CL227" s="34"/>
      <c r="CM227" s="34"/>
      <c r="CN227" s="34"/>
      <c r="CO227" s="34"/>
      <c r="CP227" s="34"/>
      <c r="CQ227" s="34"/>
      <c r="CR227" s="34"/>
      <c r="CS227" s="34"/>
      <c r="CT227" s="34"/>
      <c r="CU227" s="34"/>
      <c r="CV227" s="34"/>
      <c r="CW227" s="34"/>
      <c r="CX227" s="34"/>
      <c r="CY227" s="34"/>
      <c r="CZ227" s="34"/>
      <c r="DA227" s="34"/>
      <c r="DB227" s="34"/>
      <c r="DC227" s="34"/>
      <c r="DD227" s="34"/>
      <c r="DE227" s="34"/>
      <c r="DF227" s="34"/>
      <c r="DG227" s="34"/>
      <c r="DH227" s="34"/>
      <c r="DI227" s="34"/>
      <c r="DJ227" s="34"/>
      <c r="DK227" s="34"/>
      <c r="DL227" s="34"/>
      <c r="DM227" s="34"/>
      <c r="DN227" s="34"/>
      <c r="DO227" s="34"/>
      <c r="DP227" s="34"/>
      <c r="DQ227" s="34"/>
      <c r="DR227" s="34"/>
      <c r="DS227" s="34"/>
      <c r="DT227" s="34"/>
      <c r="DU227" s="34"/>
      <c r="DV227" s="34"/>
      <c r="DW227" s="34"/>
      <c r="DX227" s="34"/>
      <c r="DY227" s="34"/>
      <c r="DZ227" s="34"/>
      <c r="EA227" s="34"/>
      <c r="EB227" s="34"/>
      <c r="EC227" s="34"/>
    </row>
    <row r="228" spans="1:133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  <c r="BU228" s="34"/>
      <c r="BV228" s="34"/>
      <c r="BW228" s="34"/>
      <c r="BX228" s="34"/>
      <c r="BY228" s="34"/>
      <c r="BZ228" s="34"/>
      <c r="CA228" s="34"/>
      <c r="CB228" s="34"/>
      <c r="CC228" s="34"/>
      <c r="CD228" s="34"/>
      <c r="CE228" s="34"/>
      <c r="CF228" s="34"/>
      <c r="CG228" s="34"/>
      <c r="CH228" s="34"/>
      <c r="CI228" s="34"/>
      <c r="CJ228" s="34"/>
      <c r="CK228" s="34"/>
      <c r="CL228" s="34"/>
      <c r="CM228" s="34"/>
      <c r="CN228" s="34"/>
      <c r="CO228" s="34"/>
      <c r="CP228" s="34"/>
      <c r="CQ228" s="34"/>
      <c r="CR228" s="34"/>
      <c r="CS228" s="34"/>
      <c r="CT228" s="34"/>
      <c r="CU228" s="34"/>
      <c r="CV228" s="34"/>
      <c r="CW228" s="34"/>
      <c r="CX228" s="34"/>
      <c r="CY228" s="34"/>
      <c r="CZ228" s="34"/>
      <c r="DA228" s="34"/>
      <c r="DB228" s="34"/>
      <c r="DC228" s="34"/>
      <c r="DD228" s="34"/>
      <c r="DE228" s="34"/>
      <c r="DF228" s="34"/>
      <c r="DG228" s="34"/>
      <c r="DH228" s="34"/>
      <c r="DI228" s="34"/>
      <c r="DJ228" s="34"/>
      <c r="DK228" s="34"/>
      <c r="DL228" s="34"/>
      <c r="DM228" s="34"/>
      <c r="DN228" s="34"/>
      <c r="DO228" s="34"/>
      <c r="DP228" s="34"/>
      <c r="DQ228" s="34"/>
      <c r="DR228" s="34"/>
      <c r="DS228" s="34"/>
      <c r="DT228" s="34"/>
      <c r="DU228" s="34"/>
      <c r="DV228" s="34"/>
      <c r="DW228" s="34"/>
      <c r="DX228" s="34"/>
      <c r="DY228" s="34"/>
      <c r="DZ228" s="34"/>
      <c r="EA228" s="34"/>
      <c r="EB228" s="34"/>
      <c r="EC228" s="34"/>
    </row>
    <row r="229" spans="1:133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  <c r="BU229" s="34"/>
      <c r="BV229" s="34"/>
      <c r="BW229" s="34"/>
      <c r="BX229" s="34"/>
      <c r="BY229" s="34"/>
      <c r="BZ229" s="34"/>
      <c r="CA229" s="34"/>
      <c r="CB229" s="34"/>
      <c r="CC229" s="34"/>
      <c r="CD229" s="34"/>
      <c r="CE229" s="34"/>
      <c r="CF229" s="34"/>
      <c r="CG229" s="34"/>
      <c r="CH229" s="34"/>
      <c r="CI229" s="34"/>
      <c r="CJ229" s="34"/>
      <c r="CK229" s="34"/>
      <c r="CL229" s="34"/>
      <c r="CM229" s="34"/>
      <c r="CN229" s="34"/>
      <c r="CO229" s="34"/>
      <c r="CP229" s="34"/>
      <c r="CQ229" s="34"/>
      <c r="CR229" s="34"/>
      <c r="CS229" s="34"/>
      <c r="CT229" s="34"/>
      <c r="CU229" s="34"/>
      <c r="CV229" s="34"/>
      <c r="CW229" s="34"/>
      <c r="CX229" s="34"/>
      <c r="CY229" s="34"/>
      <c r="CZ229" s="34"/>
      <c r="DA229" s="34"/>
      <c r="DB229" s="34"/>
      <c r="DC229" s="34"/>
      <c r="DD229" s="34"/>
      <c r="DE229" s="34"/>
      <c r="DF229" s="34"/>
      <c r="DG229" s="34"/>
      <c r="DH229" s="34"/>
      <c r="DI229" s="34"/>
      <c r="DJ229" s="34"/>
      <c r="DK229" s="34"/>
      <c r="DL229" s="34"/>
      <c r="DM229" s="34"/>
      <c r="DN229" s="34"/>
      <c r="DO229" s="34"/>
      <c r="DP229" s="34"/>
      <c r="DQ229" s="34"/>
      <c r="DR229" s="34"/>
      <c r="DS229" s="34"/>
      <c r="DT229" s="34"/>
      <c r="DU229" s="34"/>
      <c r="DV229" s="34"/>
      <c r="DW229" s="34"/>
      <c r="DX229" s="34"/>
      <c r="DY229" s="34"/>
      <c r="DZ229" s="34"/>
      <c r="EA229" s="34"/>
      <c r="EB229" s="34"/>
      <c r="EC229" s="34"/>
    </row>
    <row r="230" spans="1:133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  <c r="BU230" s="34"/>
      <c r="BV230" s="34"/>
      <c r="BW230" s="34"/>
      <c r="BX230" s="34"/>
      <c r="BY230" s="34"/>
      <c r="BZ230" s="34"/>
      <c r="CA230" s="34"/>
      <c r="CB230" s="34"/>
      <c r="CC230" s="34"/>
      <c r="CD230" s="34"/>
      <c r="CE230" s="34"/>
      <c r="CF230" s="34"/>
      <c r="CG230" s="34"/>
      <c r="CH230" s="34"/>
      <c r="CI230" s="34"/>
      <c r="CJ230" s="34"/>
      <c r="CK230" s="34"/>
      <c r="CL230" s="34"/>
      <c r="CM230" s="34"/>
      <c r="CN230" s="34"/>
      <c r="CO230" s="34"/>
      <c r="CP230" s="34"/>
      <c r="CQ230" s="34"/>
      <c r="CR230" s="34"/>
      <c r="CS230" s="34"/>
      <c r="CT230" s="34"/>
      <c r="CU230" s="34"/>
      <c r="CV230" s="34"/>
      <c r="CW230" s="34"/>
      <c r="CX230" s="34"/>
      <c r="CY230" s="34"/>
      <c r="CZ230" s="34"/>
      <c r="DA230" s="34"/>
      <c r="DB230" s="34"/>
      <c r="DC230" s="34"/>
      <c r="DD230" s="34"/>
      <c r="DE230" s="34"/>
      <c r="DF230" s="34"/>
      <c r="DG230" s="34"/>
      <c r="DH230" s="34"/>
      <c r="DI230" s="34"/>
      <c r="DJ230" s="34"/>
      <c r="DK230" s="34"/>
      <c r="DL230" s="34"/>
      <c r="DM230" s="34"/>
      <c r="DN230" s="34"/>
      <c r="DO230" s="34"/>
      <c r="DP230" s="34"/>
      <c r="DQ230" s="34"/>
      <c r="DR230" s="34"/>
      <c r="DS230" s="34"/>
      <c r="DT230" s="34"/>
      <c r="DU230" s="34"/>
      <c r="DV230" s="34"/>
      <c r="DW230" s="34"/>
      <c r="DX230" s="34"/>
      <c r="DY230" s="34"/>
      <c r="DZ230" s="34"/>
      <c r="EA230" s="34"/>
      <c r="EB230" s="34"/>
      <c r="EC230" s="34"/>
    </row>
    <row r="231" spans="1:133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  <c r="BU231" s="34"/>
      <c r="BV231" s="34"/>
      <c r="BW231" s="34"/>
      <c r="BX231" s="34"/>
      <c r="BY231" s="34"/>
      <c r="BZ231" s="34"/>
      <c r="CA231" s="34"/>
      <c r="CB231" s="34"/>
      <c r="CC231" s="34"/>
      <c r="CD231" s="34"/>
      <c r="CE231" s="34"/>
      <c r="CF231" s="34"/>
      <c r="CG231" s="34"/>
      <c r="CH231" s="34"/>
      <c r="CI231" s="34"/>
      <c r="CJ231" s="34"/>
      <c r="CK231" s="34"/>
      <c r="CL231" s="34"/>
      <c r="CM231" s="34"/>
      <c r="CN231" s="34"/>
      <c r="CO231" s="34"/>
      <c r="CP231" s="34"/>
      <c r="CQ231" s="34"/>
      <c r="CR231" s="34"/>
      <c r="CS231" s="34"/>
      <c r="CT231" s="34"/>
      <c r="CU231" s="34"/>
      <c r="CV231" s="34"/>
      <c r="CW231" s="34"/>
      <c r="CX231" s="34"/>
      <c r="CY231" s="34"/>
      <c r="CZ231" s="34"/>
      <c r="DA231" s="34"/>
      <c r="DB231" s="34"/>
      <c r="DC231" s="34"/>
      <c r="DD231" s="34"/>
      <c r="DE231" s="34"/>
      <c r="DF231" s="34"/>
      <c r="DG231" s="34"/>
      <c r="DH231" s="34"/>
      <c r="DI231" s="34"/>
      <c r="DJ231" s="34"/>
      <c r="DK231" s="34"/>
      <c r="DL231" s="34"/>
      <c r="DM231" s="34"/>
      <c r="DN231" s="34"/>
      <c r="DO231" s="34"/>
      <c r="DP231" s="34"/>
      <c r="DQ231" s="34"/>
      <c r="DR231" s="34"/>
      <c r="DS231" s="34"/>
      <c r="DT231" s="34"/>
      <c r="DU231" s="34"/>
      <c r="DV231" s="34"/>
      <c r="DW231" s="34"/>
      <c r="DX231" s="34"/>
      <c r="DY231" s="34"/>
      <c r="DZ231" s="34"/>
      <c r="EA231" s="34"/>
      <c r="EB231" s="34"/>
      <c r="EC231" s="34"/>
    </row>
    <row r="232" spans="1:133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  <c r="BU232" s="34"/>
      <c r="BV232" s="34"/>
      <c r="BW232" s="34"/>
      <c r="BX232" s="34"/>
      <c r="BY232" s="34"/>
      <c r="BZ232" s="34"/>
      <c r="CA232" s="34"/>
      <c r="CB232" s="34"/>
      <c r="CC232" s="34"/>
      <c r="CD232" s="34"/>
      <c r="CE232" s="34"/>
      <c r="CF232" s="34"/>
      <c r="CG232" s="34"/>
      <c r="CH232" s="34"/>
      <c r="CI232" s="34"/>
      <c r="CJ232" s="34"/>
      <c r="CK232" s="34"/>
      <c r="CL232" s="34"/>
      <c r="CM232" s="34"/>
      <c r="CN232" s="34"/>
      <c r="CO232" s="34"/>
      <c r="CP232" s="34"/>
      <c r="CQ232" s="34"/>
      <c r="CR232" s="34"/>
      <c r="CS232" s="34"/>
      <c r="CT232" s="34"/>
      <c r="CU232" s="34"/>
      <c r="CV232" s="34"/>
      <c r="CW232" s="34"/>
      <c r="CX232" s="34"/>
      <c r="CY232" s="34"/>
      <c r="CZ232" s="34"/>
      <c r="DA232" s="34"/>
      <c r="DB232" s="34"/>
      <c r="DC232" s="34"/>
      <c r="DD232" s="34"/>
      <c r="DE232" s="34"/>
      <c r="DF232" s="34"/>
      <c r="DG232" s="34"/>
      <c r="DH232" s="34"/>
      <c r="DI232" s="34"/>
      <c r="DJ232" s="34"/>
      <c r="DK232" s="34"/>
      <c r="DL232" s="34"/>
      <c r="DM232" s="34"/>
      <c r="DN232" s="34"/>
      <c r="DO232" s="34"/>
      <c r="DP232" s="34"/>
      <c r="DQ232" s="34"/>
      <c r="DR232" s="34"/>
      <c r="DS232" s="34"/>
      <c r="DT232" s="34"/>
      <c r="DU232" s="34"/>
      <c r="DV232" s="34"/>
      <c r="DW232" s="34"/>
      <c r="DX232" s="34"/>
      <c r="DY232" s="34"/>
      <c r="DZ232" s="34"/>
      <c r="EA232" s="34"/>
      <c r="EB232" s="34"/>
      <c r="EC232" s="34"/>
    </row>
    <row r="233" spans="1:133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  <c r="BU233" s="34"/>
      <c r="BV233" s="34"/>
      <c r="BW233" s="34"/>
      <c r="BX233" s="34"/>
      <c r="BY233" s="34"/>
      <c r="BZ233" s="34"/>
      <c r="CA233" s="34"/>
      <c r="CB233" s="34"/>
      <c r="CC233" s="34"/>
      <c r="CD233" s="34"/>
      <c r="CE233" s="34"/>
      <c r="CF233" s="34"/>
      <c r="CG233" s="34"/>
      <c r="CH233" s="34"/>
      <c r="CI233" s="34"/>
      <c r="CJ233" s="34"/>
      <c r="CK233" s="34"/>
      <c r="CL233" s="34"/>
      <c r="CM233" s="34"/>
      <c r="CN233" s="34"/>
      <c r="CO233" s="34"/>
      <c r="CP233" s="34"/>
      <c r="CQ233" s="34"/>
      <c r="CR233" s="34"/>
      <c r="CS233" s="34"/>
      <c r="CT233" s="34"/>
      <c r="CU233" s="34"/>
      <c r="CV233" s="34"/>
      <c r="CW233" s="34"/>
      <c r="CX233" s="34"/>
      <c r="CY233" s="34"/>
      <c r="CZ233" s="34"/>
      <c r="DA233" s="34"/>
      <c r="DB233" s="34"/>
      <c r="DC233" s="34"/>
      <c r="DD233" s="34"/>
      <c r="DE233" s="34"/>
      <c r="DF233" s="34"/>
      <c r="DG233" s="34"/>
      <c r="DH233" s="34"/>
      <c r="DI233" s="34"/>
      <c r="DJ233" s="34"/>
      <c r="DK233" s="34"/>
      <c r="DL233" s="34"/>
      <c r="DM233" s="34"/>
      <c r="DN233" s="34"/>
      <c r="DO233" s="34"/>
      <c r="DP233" s="34"/>
      <c r="DQ233" s="34"/>
      <c r="DR233" s="34"/>
      <c r="DS233" s="34"/>
      <c r="DT233" s="34"/>
      <c r="DU233" s="34"/>
      <c r="DV233" s="34"/>
      <c r="DW233" s="34"/>
      <c r="DX233" s="34"/>
      <c r="DY233" s="34"/>
      <c r="DZ233" s="34"/>
      <c r="EA233" s="34"/>
      <c r="EB233" s="34"/>
      <c r="EC233" s="34"/>
    </row>
    <row r="234" spans="1:133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  <c r="BU234" s="34"/>
      <c r="BV234" s="34"/>
      <c r="BW234" s="34"/>
      <c r="BX234" s="34"/>
      <c r="BY234" s="34"/>
      <c r="BZ234" s="34"/>
      <c r="CA234" s="34"/>
      <c r="CB234" s="34"/>
      <c r="CC234" s="34"/>
      <c r="CD234" s="34"/>
      <c r="CE234" s="34"/>
      <c r="CF234" s="34"/>
      <c r="CG234" s="34"/>
      <c r="CH234" s="34"/>
      <c r="CI234" s="34"/>
      <c r="CJ234" s="34"/>
      <c r="CK234" s="34"/>
      <c r="CL234" s="34"/>
      <c r="CM234" s="34"/>
      <c r="CN234" s="34"/>
      <c r="CO234" s="34"/>
      <c r="CP234" s="34"/>
      <c r="CQ234" s="34"/>
      <c r="CR234" s="34"/>
      <c r="CS234" s="34"/>
      <c r="CT234" s="34"/>
      <c r="CU234" s="34"/>
      <c r="CV234" s="34"/>
      <c r="CW234" s="34"/>
      <c r="CX234" s="34"/>
      <c r="CY234" s="34"/>
      <c r="CZ234" s="34"/>
      <c r="DA234" s="34"/>
      <c r="DB234" s="34"/>
      <c r="DC234" s="34"/>
      <c r="DD234" s="34"/>
      <c r="DE234" s="34"/>
      <c r="DF234" s="34"/>
      <c r="DG234" s="34"/>
      <c r="DH234" s="34"/>
      <c r="DI234" s="34"/>
      <c r="DJ234" s="34"/>
      <c r="DK234" s="34"/>
      <c r="DL234" s="34"/>
      <c r="DM234" s="34"/>
      <c r="DN234" s="34"/>
      <c r="DO234" s="34"/>
      <c r="DP234" s="34"/>
      <c r="DQ234" s="34"/>
      <c r="DR234" s="34"/>
      <c r="DS234" s="34"/>
      <c r="DT234" s="34"/>
      <c r="DU234" s="34"/>
      <c r="DV234" s="34"/>
      <c r="DW234" s="34"/>
      <c r="DX234" s="34"/>
      <c r="DY234" s="34"/>
      <c r="DZ234" s="34"/>
      <c r="EA234" s="34"/>
      <c r="EB234" s="34"/>
      <c r="EC234" s="34"/>
    </row>
    <row r="235" spans="1:133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  <c r="BU235" s="34"/>
      <c r="BV235" s="34"/>
      <c r="BW235" s="34"/>
      <c r="BX235" s="34"/>
      <c r="BY235" s="34"/>
      <c r="BZ235" s="34"/>
      <c r="CA235" s="34"/>
      <c r="CB235" s="34"/>
      <c r="CC235" s="34"/>
      <c r="CD235" s="34"/>
      <c r="CE235" s="34"/>
      <c r="CF235" s="34"/>
      <c r="CG235" s="34"/>
      <c r="CH235" s="34"/>
      <c r="CI235" s="34"/>
      <c r="CJ235" s="34"/>
      <c r="CK235" s="34"/>
      <c r="CL235" s="34"/>
      <c r="CM235" s="34"/>
      <c r="CN235" s="34"/>
      <c r="CO235" s="34"/>
      <c r="CP235" s="34"/>
      <c r="CQ235" s="34"/>
      <c r="CR235" s="34"/>
      <c r="CS235" s="34"/>
      <c r="CT235" s="34"/>
      <c r="CU235" s="34"/>
      <c r="CV235" s="34"/>
      <c r="CW235" s="34"/>
      <c r="CX235" s="34"/>
      <c r="CY235" s="34"/>
      <c r="CZ235" s="34"/>
      <c r="DA235" s="34"/>
      <c r="DB235" s="34"/>
      <c r="DC235" s="34"/>
      <c r="DD235" s="34"/>
      <c r="DE235" s="34"/>
      <c r="DF235" s="34"/>
      <c r="DG235" s="34"/>
      <c r="DH235" s="34"/>
      <c r="DI235" s="34"/>
      <c r="DJ235" s="34"/>
      <c r="DK235" s="34"/>
      <c r="DL235" s="34"/>
      <c r="DM235" s="34"/>
      <c r="DN235" s="34"/>
      <c r="DO235" s="34"/>
      <c r="DP235" s="34"/>
      <c r="DQ235" s="34"/>
      <c r="DR235" s="34"/>
      <c r="DS235" s="34"/>
      <c r="DT235" s="34"/>
      <c r="DU235" s="34"/>
      <c r="DV235" s="34"/>
      <c r="DW235" s="34"/>
      <c r="DX235" s="34"/>
      <c r="DY235" s="34"/>
      <c r="DZ235" s="34"/>
      <c r="EA235" s="34"/>
      <c r="EB235" s="34"/>
      <c r="EC235" s="34"/>
    </row>
    <row r="236" spans="1:133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  <c r="BU236" s="34"/>
      <c r="BV236" s="34"/>
      <c r="BW236" s="34"/>
      <c r="BX236" s="34"/>
      <c r="BY236" s="34"/>
      <c r="BZ236" s="34"/>
      <c r="CA236" s="34"/>
      <c r="CB236" s="34"/>
      <c r="CC236" s="34"/>
      <c r="CD236" s="34"/>
      <c r="CE236" s="34"/>
      <c r="CF236" s="34"/>
      <c r="CG236" s="34"/>
      <c r="CH236" s="34"/>
      <c r="CI236" s="34"/>
      <c r="CJ236" s="34"/>
      <c r="CK236" s="34"/>
      <c r="CL236" s="34"/>
      <c r="CM236" s="34"/>
      <c r="CN236" s="34"/>
      <c r="CO236" s="34"/>
      <c r="CP236" s="34"/>
      <c r="CQ236" s="34"/>
      <c r="CR236" s="34"/>
      <c r="CS236" s="34"/>
      <c r="CT236" s="34"/>
      <c r="CU236" s="34"/>
      <c r="CV236" s="34"/>
      <c r="CW236" s="34"/>
      <c r="CX236" s="34"/>
      <c r="CY236" s="34"/>
      <c r="CZ236" s="34"/>
      <c r="DA236" s="34"/>
      <c r="DB236" s="34"/>
      <c r="DC236" s="34"/>
      <c r="DD236" s="34"/>
      <c r="DE236" s="34"/>
      <c r="DF236" s="34"/>
      <c r="DG236" s="34"/>
      <c r="DH236" s="34"/>
      <c r="DI236" s="34"/>
      <c r="DJ236" s="34"/>
      <c r="DK236" s="34"/>
      <c r="DL236" s="34"/>
      <c r="DM236" s="34"/>
      <c r="DN236" s="34"/>
      <c r="DO236" s="34"/>
      <c r="DP236" s="34"/>
      <c r="DQ236" s="34"/>
      <c r="DR236" s="34"/>
      <c r="DS236" s="34"/>
      <c r="DT236" s="34"/>
      <c r="DU236" s="34"/>
      <c r="DV236" s="34"/>
      <c r="DW236" s="34"/>
      <c r="DX236" s="34"/>
      <c r="DY236" s="34"/>
      <c r="DZ236" s="34"/>
      <c r="EA236" s="34"/>
      <c r="EB236" s="34"/>
      <c r="EC236" s="34"/>
    </row>
    <row r="237" spans="1:133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  <c r="BU237" s="34"/>
      <c r="BV237" s="34"/>
      <c r="BW237" s="34"/>
      <c r="BX237" s="34"/>
      <c r="BY237" s="34"/>
      <c r="BZ237" s="34"/>
      <c r="CA237" s="34"/>
      <c r="CB237" s="34"/>
      <c r="CC237" s="34"/>
      <c r="CD237" s="34"/>
      <c r="CE237" s="34"/>
      <c r="CF237" s="34"/>
      <c r="CG237" s="34"/>
      <c r="CH237" s="34"/>
      <c r="CI237" s="34"/>
      <c r="CJ237" s="34"/>
      <c r="CK237" s="34"/>
      <c r="CL237" s="34"/>
      <c r="CM237" s="34"/>
      <c r="CN237" s="34"/>
      <c r="CO237" s="34"/>
      <c r="CP237" s="34"/>
      <c r="CQ237" s="34"/>
      <c r="CR237" s="34"/>
      <c r="CS237" s="34"/>
      <c r="CT237" s="34"/>
      <c r="CU237" s="34"/>
      <c r="CV237" s="34"/>
      <c r="CW237" s="34"/>
      <c r="CX237" s="34"/>
      <c r="CY237" s="34"/>
      <c r="CZ237" s="34"/>
      <c r="DA237" s="34"/>
      <c r="DB237" s="34"/>
      <c r="DC237" s="34"/>
      <c r="DD237" s="34"/>
      <c r="DE237" s="34"/>
      <c r="DF237" s="34"/>
      <c r="DG237" s="34"/>
      <c r="DH237" s="34"/>
      <c r="DI237" s="34"/>
      <c r="DJ237" s="34"/>
      <c r="DK237" s="34"/>
      <c r="DL237" s="34"/>
      <c r="DM237" s="34"/>
      <c r="DN237" s="34"/>
      <c r="DO237" s="34"/>
      <c r="DP237" s="34"/>
      <c r="DQ237" s="34"/>
      <c r="DR237" s="34"/>
      <c r="DS237" s="34"/>
      <c r="DT237" s="34"/>
      <c r="DU237" s="34"/>
      <c r="DV237" s="34"/>
      <c r="DW237" s="34"/>
      <c r="DX237" s="34"/>
      <c r="DY237" s="34"/>
      <c r="DZ237" s="34"/>
      <c r="EA237" s="34"/>
      <c r="EB237" s="34"/>
      <c r="EC237" s="34"/>
    </row>
    <row r="238" spans="1:133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  <c r="BU238" s="34"/>
      <c r="BV238" s="34"/>
      <c r="BW238" s="34"/>
      <c r="BX238" s="34"/>
      <c r="BY238" s="34"/>
      <c r="BZ238" s="34"/>
      <c r="CA238" s="34"/>
      <c r="CB238" s="34"/>
      <c r="CC238" s="34"/>
      <c r="CD238" s="34"/>
      <c r="CE238" s="34"/>
      <c r="CF238" s="34"/>
      <c r="CG238" s="34"/>
      <c r="CH238" s="34"/>
      <c r="CI238" s="34"/>
      <c r="CJ238" s="34"/>
      <c r="CK238" s="34"/>
      <c r="CL238" s="34"/>
      <c r="CM238" s="34"/>
      <c r="CN238" s="34"/>
      <c r="CO238" s="34"/>
      <c r="CP238" s="34"/>
      <c r="CQ238" s="34"/>
      <c r="CR238" s="34"/>
      <c r="CS238" s="34"/>
      <c r="CT238" s="34"/>
      <c r="CU238" s="34"/>
      <c r="CV238" s="34"/>
      <c r="CW238" s="34"/>
      <c r="CX238" s="34"/>
      <c r="CY238" s="34"/>
      <c r="CZ238" s="34"/>
      <c r="DA238" s="34"/>
      <c r="DB238" s="34"/>
      <c r="DC238" s="34"/>
      <c r="DD238" s="34"/>
      <c r="DE238" s="34"/>
      <c r="DF238" s="34"/>
      <c r="DG238" s="34"/>
      <c r="DH238" s="34"/>
      <c r="DI238" s="34"/>
      <c r="DJ238" s="34"/>
      <c r="DK238" s="34"/>
      <c r="DL238" s="34"/>
      <c r="DM238" s="34"/>
      <c r="DN238" s="34"/>
      <c r="DO238" s="34"/>
      <c r="DP238" s="34"/>
      <c r="DQ238" s="34"/>
      <c r="DR238" s="34"/>
      <c r="DS238" s="34"/>
      <c r="DT238" s="34"/>
      <c r="DU238" s="34"/>
      <c r="DV238" s="34"/>
      <c r="DW238" s="34"/>
      <c r="DX238" s="34"/>
      <c r="DY238" s="34"/>
      <c r="DZ238" s="34"/>
      <c r="EA238" s="34"/>
      <c r="EB238" s="34"/>
      <c r="EC238" s="34"/>
    </row>
    <row r="239" spans="1:133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  <c r="BU239" s="34"/>
      <c r="BV239" s="34"/>
      <c r="BW239" s="34"/>
      <c r="BX239" s="34"/>
      <c r="BY239" s="34"/>
      <c r="BZ239" s="34"/>
      <c r="CA239" s="34"/>
      <c r="CB239" s="34"/>
      <c r="CC239" s="34"/>
      <c r="CD239" s="34"/>
      <c r="CE239" s="34"/>
      <c r="CF239" s="34"/>
      <c r="CG239" s="34"/>
      <c r="CH239" s="34"/>
      <c r="CI239" s="34"/>
      <c r="CJ239" s="34"/>
      <c r="CK239" s="34"/>
      <c r="CL239" s="34"/>
      <c r="CM239" s="34"/>
      <c r="CN239" s="34"/>
      <c r="CO239" s="34"/>
      <c r="CP239" s="34"/>
      <c r="CQ239" s="34"/>
      <c r="CR239" s="34"/>
      <c r="CS239" s="34"/>
      <c r="CT239" s="34"/>
      <c r="CU239" s="34"/>
      <c r="CV239" s="34"/>
      <c r="CW239" s="34"/>
      <c r="CX239" s="34"/>
      <c r="CY239" s="34"/>
      <c r="CZ239" s="34"/>
      <c r="DA239" s="34"/>
      <c r="DB239" s="34"/>
      <c r="DC239" s="34"/>
      <c r="DD239" s="34"/>
      <c r="DE239" s="34"/>
      <c r="DF239" s="34"/>
      <c r="DG239" s="34"/>
      <c r="DH239" s="34"/>
      <c r="DI239" s="34"/>
      <c r="DJ239" s="34"/>
      <c r="DK239" s="34"/>
      <c r="DL239" s="34"/>
      <c r="DM239" s="34"/>
      <c r="DN239" s="34"/>
      <c r="DO239" s="34"/>
      <c r="DP239" s="34"/>
      <c r="DQ239" s="34"/>
      <c r="DR239" s="34"/>
      <c r="DS239" s="34"/>
      <c r="DT239" s="34"/>
      <c r="DU239" s="34"/>
      <c r="DV239" s="34"/>
      <c r="DW239" s="34"/>
      <c r="DX239" s="34"/>
      <c r="DY239" s="34"/>
      <c r="DZ239" s="34"/>
      <c r="EA239" s="34"/>
      <c r="EB239" s="34"/>
      <c r="EC239" s="34"/>
    </row>
    <row r="240" spans="1:133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  <c r="BU240" s="34"/>
      <c r="BV240" s="34"/>
      <c r="BW240" s="34"/>
      <c r="BX240" s="34"/>
      <c r="BY240" s="34"/>
      <c r="BZ240" s="34"/>
      <c r="CA240" s="34"/>
      <c r="CB240" s="34"/>
      <c r="CC240" s="34"/>
      <c r="CD240" s="34"/>
      <c r="CE240" s="34"/>
      <c r="CF240" s="34"/>
      <c r="CG240" s="34"/>
      <c r="CH240" s="34"/>
      <c r="CI240" s="34"/>
      <c r="CJ240" s="34"/>
      <c r="CK240" s="34"/>
      <c r="CL240" s="34"/>
      <c r="CM240" s="34"/>
      <c r="CN240" s="34"/>
      <c r="CO240" s="34"/>
      <c r="CP240" s="34"/>
      <c r="CQ240" s="34"/>
      <c r="CR240" s="34"/>
      <c r="CS240" s="34"/>
      <c r="CT240" s="34"/>
      <c r="CU240" s="34"/>
      <c r="CV240" s="34"/>
      <c r="CW240" s="34"/>
      <c r="CX240" s="34"/>
      <c r="CY240" s="34"/>
      <c r="CZ240" s="34"/>
      <c r="DA240" s="34"/>
      <c r="DB240" s="34"/>
      <c r="DC240" s="34"/>
      <c r="DD240" s="34"/>
      <c r="DE240" s="34"/>
      <c r="DF240" s="34"/>
      <c r="DG240" s="34"/>
      <c r="DH240" s="34"/>
      <c r="DI240" s="34"/>
      <c r="DJ240" s="34"/>
      <c r="DK240" s="34"/>
      <c r="DL240" s="34"/>
      <c r="DM240" s="34"/>
      <c r="DN240" s="34"/>
      <c r="DO240" s="34"/>
      <c r="DP240" s="34"/>
      <c r="DQ240" s="34"/>
      <c r="DR240" s="34"/>
      <c r="DS240" s="34"/>
      <c r="DT240" s="34"/>
      <c r="DU240" s="34"/>
      <c r="DV240" s="34"/>
      <c r="DW240" s="34"/>
      <c r="DX240" s="34"/>
      <c r="DY240" s="34"/>
      <c r="DZ240" s="34"/>
      <c r="EA240" s="34"/>
      <c r="EB240" s="34"/>
      <c r="EC240" s="34"/>
    </row>
    <row r="241" spans="1:133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  <c r="BU241" s="34"/>
      <c r="BV241" s="34"/>
      <c r="BW241" s="34"/>
      <c r="BX241" s="34"/>
      <c r="BY241" s="34"/>
      <c r="BZ241" s="34"/>
      <c r="CA241" s="34"/>
      <c r="CB241" s="34"/>
      <c r="CC241" s="34"/>
      <c r="CD241" s="34"/>
      <c r="CE241" s="34"/>
      <c r="CF241" s="34"/>
      <c r="CG241" s="34"/>
      <c r="CH241" s="34"/>
      <c r="CI241" s="34"/>
      <c r="CJ241" s="34"/>
      <c r="CK241" s="34"/>
      <c r="CL241" s="34"/>
      <c r="CM241" s="34"/>
      <c r="CN241" s="34"/>
      <c r="CO241" s="34"/>
      <c r="CP241" s="34"/>
      <c r="CQ241" s="34"/>
      <c r="CR241" s="34"/>
      <c r="CS241" s="34"/>
      <c r="CT241" s="34"/>
      <c r="CU241" s="34"/>
      <c r="CV241" s="34"/>
      <c r="CW241" s="34"/>
      <c r="CX241" s="34"/>
      <c r="CY241" s="34"/>
      <c r="CZ241" s="34"/>
      <c r="DA241" s="34"/>
      <c r="DB241" s="34"/>
      <c r="DC241" s="34"/>
      <c r="DD241" s="34"/>
      <c r="DE241" s="34"/>
      <c r="DF241" s="34"/>
      <c r="DG241" s="34"/>
      <c r="DH241" s="34"/>
      <c r="DI241" s="34"/>
      <c r="DJ241" s="34"/>
      <c r="DK241" s="34"/>
      <c r="DL241" s="34"/>
      <c r="DM241" s="34"/>
      <c r="DN241" s="34"/>
      <c r="DO241" s="34"/>
      <c r="DP241" s="34"/>
      <c r="DQ241" s="34"/>
      <c r="DR241" s="34"/>
      <c r="DS241" s="34"/>
      <c r="DT241" s="34"/>
      <c r="DU241" s="34"/>
      <c r="DV241" s="34"/>
      <c r="DW241" s="34"/>
      <c r="DX241" s="34"/>
      <c r="DY241" s="34"/>
      <c r="DZ241" s="34"/>
      <c r="EA241" s="34"/>
      <c r="EB241" s="34"/>
      <c r="EC241" s="34"/>
    </row>
    <row r="242" spans="1:133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  <c r="BU242" s="34"/>
      <c r="BV242" s="34"/>
      <c r="BW242" s="34"/>
      <c r="BX242" s="34"/>
      <c r="BY242" s="34"/>
      <c r="BZ242" s="34"/>
      <c r="CA242" s="34"/>
      <c r="CB242" s="34"/>
      <c r="CC242" s="34"/>
      <c r="CD242" s="34"/>
      <c r="CE242" s="34"/>
      <c r="CF242" s="34"/>
      <c r="CG242" s="34"/>
      <c r="CH242" s="34"/>
      <c r="CI242" s="34"/>
      <c r="CJ242" s="34"/>
      <c r="CK242" s="34"/>
      <c r="CL242" s="34"/>
      <c r="CM242" s="34"/>
      <c r="CN242" s="34"/>
      <c r="CO242" s="34"/>
      <c r="CP242" s="34"/>
      <c r="CQ242" s="34"/>
      <c r="CR242" s="34"/>
      <c r="CS242" s="34"/>
      <c r="CT242" s="34"/>
      <c r="CU242" s="34"/>
      <c r="CV242" s="34"/>
      <c r="CW242" s="34"/>
      <c r="CX242" s="34"/>
      <c r="CY242" s="34"/>
      <c r="CZ242" s="34"/>
      <c r="DA242" s="34"/>
      <c r="DB242" s="34"/>
      <c r="DC242" s="34"/>
      <c r="DD242" s="34"/>
      <c r="DE242" s="34"/>
      <c r="DF242" s="34"/>
      <c r="DG242" s="34"/>
      <c r="DH242" s="34"/>
      <c r="DI242" s="34"/>
      <c r="DJ242" s="34"/>
      <c r="DK242" s="34"/>
      <c r="DL242" s="34"/>
      <c r="DM242" s="34"/>
      <c r="DN242" s="34"/>
      <c r="DO242" s="34"/>
      <c r="DP242" s="34"/>
      <c r="DQ242" s="34"/>
      <c r="DR242" s="34"/>
      <c r="DS242" s="34"/>
      <c r="DT242" s="34"/>
      <c r="DU242" s="34"/>
      <c r="DV242" s="34"/>
      <c r="DW242" s="34"/>
      <c r="DX242" s="34"/>
      <c r="DY242" s="34"/>
      <c r="DZ242" s="34"/>
      <c r="EA242" s="34"/>
      <c r="EB242" s="34"/>
      <c r="EC242" s="34"/>
    </row>
    <row r="243" spans="1:133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  <c r="BU243" s="34"/>
      <c r="BV243" s="34"/>
      <c r="BW243" s="34"/>
      <c r="BX243" s="34"/>
      <c r="BY243" s="34"/>
      <c r="BZ243" s="34"/>
      <c r="CA243" s="34"/>
      <c r="CB243" s="34"/>
      <c r="CC243" s="34"/>
      <c r="CD243" s="34"/>
      <c r="CE243" s="34"/>
      <c r="CF243" s="34"/>
      <c r="CG243" s="34"/>
      <c r="CH243" s="34"/>
      <c r="CI243" s="34"/>
      <c r="CJ243" s="34"/>
      <c r="CK243" s="34"/>
      <c r="CL243" s="34"/>
      <c r="CM243" s="34"/>
      <c r="CN243" s="34"/>
      <c r="CO243" s="34"/>
      <c r="CP243" s="34"/>
      <c r="CQ243" s="34"/>
      <c r="CR243" s="34"/>
      <c r="CS243" s="34"/>
      <c r="CT243" s="34"/>
      <c r="CU243" s="34"/>
      <c r="CV243" s="34"/>
      <c r="CW243" s="34"/>
      <c r="CX243" s="34"/>
      <c r="CY243" s="34"/>
      <c r="CZ243" s="34"/>
      <c r="DA243" s="34"/>
      <c r="DB243" s="34"/>
      <c r="DC243" s="34"/>
      <c r="DD243" s="34"/>
      <c r="DE243" s="34"/>
      <c r="DF243" s="34"/>
      <c r="DG243" s="34"/>
      <c r="DH243" s="34"/>
      <c r="DI243" s="34"/>
      <c r="DJ243" s="34"/>
      <c r="DK243" s="34"/>
      <c r="DL243" s="34"/>
      <c r="DM243" s="34"/>
      <c r="DN243" s="34"/>
      <c r="DO243" s="34"/>
      <c r="DP243" s="34"/>
      <c r="DQ243" s="34"/>
      <c r="DR243" s="34"/>
      <c r="DS243" s="34"/>
      <c r="DT243" s="34"/>
      <c r="DU243" s="34"/>
      <c r="DV243" s="34"/>
      <c r="DW243" s="34"/>
      <c r="DX243" s="34"/>
      <c r="DY243" s="34"/>
      <c r="DZ243" s="34"/>
      <c r="EA243" s="34"/>
      <c r="EB243" s="34"/>
      <c r="EC243" s="34"/>
    </row>
    <row r="244" spans="1:133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  <c r="BU244" s="34"/>
      <c r="BV244" s="34"/>
      <c r="BW244" s="34"/>
      <c r="BX244" s="34"/>
      <c r="BY244" s="34"/>
      <c r="BZ244" s="34"/>
      <c r="CA244" s="34"/>
      <c r="CB244" s="34"/>
      <c r="CC244" s="34"/>
      <c r="CD244" s="34"/>
      <c r="CE244" s="34"/>
      <c r="CF244" s="34"/>
      <c r="CG244" s="34"/>
      <c r="CH244" s="34"/>
      <c r="CI244" s="34"/>
      <c r="CJ244" s="34"/>
      <c r="CK244" s="34"/>
      <c r="CL244" s="34"/>
      <c r="CM244" s="34"/>
      <c r="CN244" s="34"/>
      <c r="CO244" s="34"/>
      <c r="CP244" s="34"/>
      <c r="CQ244" s="34"/>
      <c r="CR244" s="34"/>
      <c r="CS244" s="34"/>
      <c r="CT244" s="34"/>
      <c r="CU244" s="34"/>
      <c r="CV244" s="34"/>
      <c r="CW244" s="34"/>
      <c r="CX244" s="34"/>
      <c r="CY244" s="34"/>
      <c r="CZ244" s="34"/>
      <c r="DA244" s="34"/>
      <c r="DB244" s="34"/>
      <c r="DC244" s="34"/>
      <c r="DD244" s="34"/>
      <c r="DE244" s="34"/>
      <c r="DF244" s="34"/>
      <c r="DG244" s="34"/>
      <c r="DH244" s="34"/>
      <c r="DI244" s="34"/>
      <c r="DJ244" s="34"/>
      <c r="DK244" s="34"/>
      <c r="DL244" s="34"/>
      <c r="DM244" s="34"/>
      <c r="DN244" s="34"/>
      <c r="DO244" s="34"/>
      <c r="DP244" s="34"/>
      <c r="DQ244" s="34"/>
      <c r="DR244" s="34"/>
      <c r="DS244" s="34"/>
      <c r="DT244" s="34"/>
      <c r="DU244" s="34"/>
      <c r="DV244" s="34"/>
      <c r="DW244" s="34"/>
      <c r="DX244" s="34"/>
      <c r="DY244" s="34"/>
      <c r="DZ244" s="34"/>
      <c r="EA244" s="34"/>
      <c r="EB244" s="34"/>
      <c r="EC244" s="34"/>
    </row>
    <row r="245" spans="1:133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  <c r="BU245" s="34"/>
      <c r="BV245" s="34"/>
      <c r="BW245" s="34"/>
      <c r="BX245" s="34"/>
      <c r="BY245" s="34"/>
      <c r="BZ245" s="34"/>
      <c r="CA245" s="34"/>
      <c r="CB245" s="34"/>
      <c r="CC245" s="34"/>
      <c r="CD245" s="34"/>
      <c r="CE245" s="34"/>
      <c r="CF245" s="34"/>
      <c r="CG245" s="34"/>
      <c r="CH245" s="34"/>
      <c r="CI245" s="34"/>
      <c r="CJ245" s="34"/>
      <c r="CK245" s="34"/>
      <c r="CL245" s="34"/>
      <c r="CM245" s="34"/>
      <c r="CN245" s="34"/>
      <c r="CO245" s="34"/>
      <c r="CP245" s="34"/>
      <c r="CQ245" s="34"/>
      <c r="CR245" s="34"/>
      <c r="CS245" s="34"/>
      <c r="CT245" s="34"/>
      <c r="CU245" s="34"/>
      <c r="CV245" s="34"/>
      <c r="CW245" s="34"/>
      <c r="CX245" s="34"/>
      <c r="CY245" s="34"/>
      <c r="CZ245" s="34"/>
      <c r="DA245" s="34"/>
      <c r="DB245" s="34"/>
      <c r="DC245" s="34"/>
      <c r="DD245" s="34"/>
      <c r="DE245" s="34"/>
      <c r="DF245" s="34"/>
      <c r="DG245" s="34"/>
      <c r="DH245" s="34"/>
      <c r="DI245" s="34"/>
      <c r="DJ245" s="34"/>
      <c r="DK245" s="34"/>
      <c r="DL245" s="34"/>
      <c r="DM245" s="34"/>
      <c r="DN245" s="34"/>
      <c r="DO245" s="34"/>
      <c r="DP245" s="34"/>
      <c r="DQ245" s="34"/>
      <c r="DR245" s="34"/>
      <c r="DS245" s="34"/>
      <c r="DT245" s="34"/>
      <c r="DU245" s="34"/>
      <c r="DV245" s="34"/>
      <c r="DW245" s="34"/>
      <c r="DX245" s="34"/>
      <c r="DY245" s="34"/>
      <c r="DZ245" s="34"/>
      <c r="EA245" s="34"/>
      <c r="EB245" s="34"/>
      <c r="EC245" s="34"/>
    </row>
    <row r="246" spans="1:133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  <c r="BU246" s="34"/>
      <c r="BV246" s="34"/>
      <c r="BW246" s="34"/>
      <c r="BX246" s="34"/>
      <c r="BY246" s="34"/>
      <c r="BZ246" s="34"/>
      <c r="CA246" s="34"/>
      <c r="CB246" s="34"/>
      <c r="CC246" s="34"/>
      <c r="CD246" s="34"/>
      <c r="CE246" s="34"/>
      <c r="CF246" s="34"/>
      <c r="CG246" s="34"/>
      <c r="CH246" s="34"/>
      <c r="CI246" s="34"/>
      <c r="CJ246" s="34"/>
      <c r="CK246" s="34"/>
      <c r="CL246" s="34"/>
      <c r="CM246" s="34"/>
      <c r="CN246" s="34"/>
      <c r="CO246" s="34"/>
      <c r="CP246" s="34"/>
      <c r="CQ246" s="34"/>
      <c r="CR246" s="34"/>
      <c r="CS246" s="34"/>
      <c r="CT246" s="34"/>
      <c r="CU246" s="34"/>
      <c r="CV246" s="34"/>
      <c r="CW246" s="34"/>
      <c r="CX246" s="34"/>
      <c r="CY246" s="34"/>
      <c r="CZ246" s="34"/>
      <c r="DA246" s="34"/>
      <c r="DB246" s="34"/>
      <c r="DC246" s="34"/>
      <c r="DD246" s="34"/>
      <c r="DE246" s="34"/>
      <c r="DF246" s="34"/>
      <c r="DG246" s="34"/>
      <c r="DH246" s="34"/>
      <c r="DI246" s="34"/>
      <c r="DJ246" s="34"/>
      <c r="DK246" s="34"/>
      <c r="DL246" s="34"/>
      <c r="DM246" s="34"/>
      <c r="DN246" s="34"/>
      <c r="DO246" s="34"/>
      <c r="DP246" s="34"/>
      <c r="DQ246" s="34"/>
      <c r="DR246" s="34"/>
      <c r="DS246" s="34"/>
      <c r="DT246" s="34"/>
      <c r="DU246" s="34"/>
      <c r="DV246" s="34"/>
      <c r="DW246" s="34"/>
      <c r="DX246" s="34"/>
      <c r="DY246" s="34"/>
      <c r="DZ246" s="34"/>
      <c r="EA246" s="34"/>
      <c r="EB246" s="34"/>
      <c r="EC246" s="34"/>
    </row>
    <row r="247" spans="1:133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  <c r="BU247" s="34"/>
      <c r="BV247" s="34"/>
      <c r="BW247" s="34"/>
      <c r="BX247" s="34"/>
      <c r="BY247" s="34"/>
      <c r="BZ247" s="34"/>
      <c r="CA247" s="34"/>
      <c r="CB247" s="34"/>
      <c r="CC247" s="34"/>
      <c r="CD247" s="34"/>
      <c r="CE247" s="34"/>
      <c r="CF247" s="34"/>
      <c r="CG247" s="34"/>
      <c r="CH247" s="34"/>
      <c r="CI247" s="34"/>
      <c r="CJ247" s="34"/>
      <c r="CK247" s="34"/>
      <c r="CL247" s="34"/>
      <c r="CM247" s="34"/>
      <c r="CN247" s="34"/>
      <c r="CO247" s="34"/>
      <c r="CP247" s="34"/>
      <c r="CQ247" s="34"/>
      <c r="CR247" s="34"/>
      <c r="CS247" s="34"/>
      <c r="CT247" s="34"/>
      <c r="CU247" s="34"/>
      <c r="CV247" s="34"/>
      <c r="CW247" s="34"/>
      <c r="CX247" s="34"/>
      <c r="CY247" s="34"/>
      <c r="CZ247" s="34"/>
      <c r="DA247" s="34"/>
      <c r="DB247" s="34"/>
      <c r="DC247" s="34"/>
      <c r="DD247" s="34"/>
      <c r="DE247" s="34"/>
      <c r="DF247" s="34"/>
      <c r="DG247" s="34"/>
      <c r="DH247" s="34"/>
      <c r="DI247" s="34"/>
      <c r="DJ247" s="34"/>
      <c r="DK247" s="34"/>
      <c r="DL247" s="34"/>
      <c r="DM247" s="34"/>
      <c r="DN247" s="34"/>
      <c r="DO247" s="34"/>
      <c r="DP247" s="34"/>
      <c r="DQ247" s="34"/>
      <c r="DR247" s="34"/>
      <c r="DS247" s="34"/>
      <c r="DT247" s="34"/>
      <c r="DU247" s="34"/>
      <c r="DV247" s="34"/>
      <c r="DW247" s="34"/>
      <c r="DX247" s="34"/>
      <c r="DY247" s="34"/>
      <c r="DZ247" s="34"/>
      <c r="EA247" s="34"/>
      <c r="EB247" s="34"/>
      <c r="EC247" s="34"/>
    </row>
    <row r="248" spans="1:133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  <c r="BU248" s="34"/>
      <c r="BV248" s="34"/>
      <c r="BW248" s="34"/>
      <c r="BX248" s="34"/>
      <c r="BY248" s="34"/>
      <c r="BZ248" s="34"/>
      <c r="CA248" s="34"/>
      <c r="CB248" s="34"/>
      <c r="CC248" s="34"/>
      <c r="CD248" s="34"/>
      <c r="CE248" s="34"/>
      <c r="CF248" s="34"/>
      <c r="CG248" s="34"/>
      <c r="CH248" s="34"/>
      <c r="CI248" s="34"/>
      <c r="CJ248" s="34"/>
      <c r="CK248" s="34"/>
      <c r="CL248" s="34"/>
      <c r="CM248" s="34"/>
      <c r="CN248" s="34"/>
      <c r="CO248" s="34"/>
      <c r="CP248" s="34"/>
      <c r="CQ248" s="34"/>
      <c r="CR248" s="34"/>
      <c r="CS248" s="34"/>
      <c r="CT248" s="34"/>
      <c r="CU248" s="34"/>
      <c r="CV248" s="34"/>
      <c r="CW248" s="34"/>
      <c r="CX248" s="34"/>
      <c r="CY248" s="34"/>
      <c r="CZ248" s="34"/>
      <c r="DA248" s="34"/>
      <c r="DB248" s="34"/>
      <c r="DC248" s="34"/>
      <c r="DD248" s="34"/>
      <c r="DE248" s="34"/>
      <c r="DF248" s="34"/>
      <c r="DG248" s="34"/>
      <c r="DH248" s="34"/>
      <c r="DI248" s="34"/>
      <c r="DJ248" s="34"/>
      <c r="DK248" s="34"/>
      <c r="DL248" s="34"/>
      <c r="DM248" s="34"/>
      <c r="DN248" s="34"/>
      <c r="DO248" s="34"/>
      <c r="DP248" s="34"/>
      <c r="DQ248" s="34"/>
      <c r="DR248" s="34"/>
      <c r="DS248" s="34"/>
      <c r="DT248" s="34"/>
      <c r="DU248" s="34"/>
      <c r="DV248" s="34"/>
      <c r="DW248" s="34"/>
      <c r="DX248" s="34"/>
      <c r="DY248" s="34"/>
      <c r="DZ248" s="34"/>
      <c r="EA248" s="34"/>
      <c r="EB248" s="34"/>
      <c r="EC248" s="34"/>
    </row>
    <row r="249" spans="1:133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  <c r="BU249" s="34"/>
      <c r="BV249" s="34"/>
      <c r="BW249" s="34"/>
      <c r="BX249" s="34"/>
      <c r="BY249" s="34"/>
      <c r="BZ249" s="34"/>
      <c r="CA249" s="34"/>
      <c r="CB249" s="34"/>
      <c r="CC249" s="34"/>
      <c r="CD249" s="34"/>
      <c r="CE249" s="34"/>
      <c r="CF249" s="34"/>
      <c r="CG249" s="34"/>
      <c r="CH249" s="34"/>
      <c r="CI249" s="34"/>
      <c r="CJ249" s="34"/>
      <c r="CK249" s="34"/>
      <c r="CL249" s="34"/>
      <c r="CM249" s="34"/>
      <c r="CN249" s="34"/>
      <c r="CO249" s="34"/>
      <c r="CP249" s="34"/>
      <c r="CQ249" s="34"/>
      <c r="CR249" s="34"/>
      <c r="CS249" s="34"/>
      <c r="CT249" s="34"/>
      <c r="CU249" s="34"/>
      <c r="CV249" s="34"/>
      <c r="CW249" s="34"/>
      <c r="CX249" s="34"/>
      <c r="CY249" s="34"/>
      <c r="CZ249" s="34"/>
      <c r="DA249" s="34"/>
      <c r="DB249" s="34"/>
      <c r="DC249" s="34"/>
      <c r="DD249" s="34"/>
      <c r="DE249" s="34"/>
      <c r="DF249" s="34"/>
      <c r="DG249" s="34"/>
      <c r="DH249" s="34"/>
      <c r="DI249" s="34"/>
      <c r="DJ249" s="34"/>
      <c r="DK249" s="34"/>
      <c r="DL249" s="34"/>
      <c r="DM249" s="34"/>
      <c r="DN249" s="34"/>
      <c r="DO249" s="34"/>
      <c r="DP249" s="34"/>
      <c r="DQ249" s="34"/>
      <c r="DR249" s="34"/>
      <c r="DS249" s="34"/>
      <c r="DT249" s="34"/>
      <c r="DU249" s="34"/>
      <c r="DV249" s="34"/>
      <c r="DW249" s="34"/>
      <c r="DX249" s="34"/>
      <c r="DY249" s="34"/>
      <c r="DZ249" s="34"/>
      <c r="EA249" s="34"/>
      <c r="EB249" s="34"/>
      <c r="EC249" s="34"/>
    </row>
    <row r="250" spans="1:133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  <c r="BU250" s="34"/>
      <c r="BV250" s="34"/>
      <c r="BW250" s="34"/>
      <c r="BX250" s="34"/>
      <c r="BY250" s="34"/>
      <c r="BZ250" s="34"/>
      <c r="CA250" s="34"/>
      <c r="CB250" s="34"/>
      <c r="CC250" s="34"/>
      <c r="CD250" s="34"/>
      <c r="CE250" s="34"/>
      <c r="CF250" s="34"/>
      <c r="CG250" s="34"/>
      <c r="CH250" s="34"/>
      <c r="CI250" s="34"/>
      <c r="CJ250" s="34"/>
      <c r="CK250" s="34"/>
      <c r="CL250" s="34"/>
      <c r="CM250" s="34"/>
      <c r="CN250" s="34"/>
      <c r="CO250" s="34"/>
      <c r="CP250" s="34"/>
      <c r="CQ250" s="34"/>
      <c r="CR250" s="34"/>
      <c r="CS250" s="34"/>
      <c r="CT250" s="34"/>
      <c r="CU250" s="34"/>
      <c r="CV250" s="34"/>
      <c r="CW250" s="34"/>
      <c r="CX250" s="34"/>
      <c r="CY250" s="34"/>
      <c r="CZ250" s="34"/>
      <c r="DA250" s="34"/>
      <c r="DB250" s="34"/>
      <c r="DC250" s="34"/>
      <c r="DD250" s="34"/>
      <c r="DE250" s="34"/>
      <c r="DF250" s="34"/>
      <c r="DG250" s="34"/>
      <c r="DH250" s="34"/>
      <c r="DI250" s="34"/>
      <c r="DJ250" s="34"/>
      <c r="DK250" s="34"/>
      <c r="DL250" s="34"/>
      <c r="DM250" s="34"/>
      <c r="DN250" s="34"/>
      <c r="DO250" s="34"/>
      <c r="DP250" s="34"/>
      <c r="DQ250" s="34"/>
      <c r="DR250" s="34"/>
      <c r="DS250" s="34"/>
      <c r="DT250" s="34"/>
      <c r="DU250" s="34"/>
      <c r="DV250" s="34"/>
      <c r="DW250" s="34"/>
      <c r="DX250" s="34"/>
      <c r="DY250" s="34"/>
      <c r="DZ250" s="34"/>
      <c r="EA250" s="34"/>
      <c r="EB250" s="34"/>
      <c r="EC250" s="34"/>
    </row>
    <row r="251" spans="1:133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  <c r="BU251" s="34"/>
      <c r="BV251" s="34"/>
      <c r="BW251" s="34"/>
      <c r="BX251" s="34"/>
      <c r="BY251" s="34"/>
      <c r="BZ251" s="34"/>
      <c r="CA251" s="34"/>
      <c r="CB251" s="34"/>
      <c r="CC251" s="34"/>
      <c r="CD251" s="34"/>
      <c r="CE251" s="34"/>
      <c r="CF251" s="34"/>
      <c r="CG251" s="34"/>
      <c r="CH251" s="34"/>
      <c r="CI251" s="34"/>
      <c r="CJ251" s="34"/>
      <c r="CK251" s="34"/>
      <c r="CL251" s="34"/>
      <c r="CM251" s="34"/>
      <c r="CN251" s="34"/>
      <c r="CO251" s="34"/>
      <c r="CP251" s="34"/>
      <c r="CQ251" s="34"/>
      <c r="CR251" s="34"/>
      <c r="CS251" s="34"/>
      <c r="CT251" s="34"/>
      <c r="CU251" s="34"/>
      <c r="CV251" s="34"/>
      <c r="CW251" s="34"/>
      <c r="CX251" s="34"/>
      <c r="CY251" s="34"/>
      <c r="CZ251" s="34"/>
      <c r="DA251" s="34"/>
      <c r="DB251" s="34"/>
      <c r="DC251" s="34"/>
      <c r="DD251" s="34"/>
      <c r="DE251" s="34"/>
      <c r="DF251" s="34"/>
      <c r="DG251" s="34"/>
      <c r="DH251" s="34"/>
      <c r="DI251" s="34"/>
      <c r="DJ251" s="34"/>
      <c r="DK251" s="34"/>
      <c r="DL251" s="34"/>
      <c r="DM251" s="34"/>
      <c r="DN251" s="34"/>
      <c r="DO251" s="34"/>
      <c r="DP251" s="34"/>
      <c r="DQ251" s="34"/>
      <c r="DR251" s="34"/>
      <c r="DS251" s="34"/>
      <c r="DT251" s="34"/>
      <c r="DU251" s="34"/>
      <c r="DV251" s="34"/>
      <c r="DW251" s="34"/>
      <c r="DX251" s="34"/>
      <c r="DY251" s="34"/>
      <c r="DZ251" s="34"/>
      <c r="EA251" s="34"/>
      <c r="EB251" s="34"/>
      <c r="EC251" s="34"/>
    </row>
    <row r="252" spans="1:133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  <c r="BU252" s="34"/>
      <c r="BV252" s="34"/>
      <c r="BW252" s="34"/>
      <c r="BX252" s="34"/>
      <c r="BY252" s="34"/>
      <c r="BZ252" s="34"/>
      <c r="CA252" s="34"/>
      <c r="CB252" s="34"/>
      <c r="CC252" s="34"/>
      <c r="CD252" s="34"/>
      <c r="CE252" s="34"/>
      <c r="CF252" s="34"/>
      <c r="CG252" s="34"/>
      <c r="CH252" s="34"/>
      <c r="CI252" s="34"/>
      <c r="CJ252" s="34"/>
      <c r="CK252" s="34"/>
      <c r="CL252" s="34"/>
      <c r="CM252" s="34"/>
      <c r="CN252" s="34"/>
      <c r="CO252" s="34"/>
      <c r="CP252" s="34"/>
      <c r="CQ252" s="34"/>
      <c r="CR252" s="34"/>
      <c r="CS252" s="34"/>
      <c r="CT252" s="34"/>
      <c r="CU252" s="34"/>
      <c r="CV252" s="34"/>
      <c r="CW252" s="34"/>
      <c r="CX252" s="34"/>
      <c r="CY252" s="34"/>
      <c r="CZ252" s="34"/>
      <c r="DA252" s="34"/>
      <c r="DB252" s="34"/>
      <c r="DC252" s="34"/>
      <c r="DD252" s="34"/>
      <c r="DE252" s="34"/>
      <c r="DF252" s="34"/>
      <c r="DG252" s="34"/>
      <c r="DH252" s="34"/>
      <c r="DI252" s="34"/>
      <c r="DJ252" s="34"/>
      <c r="DK252" s="34"/>
      <c r="DL252" s="34"/>
      <c r="DM252" s="34"/>
      <c r="DN252" s="34"/>
      <c r="DO252" s="34"/>
      <c r="DP252" s="34"/>
      <c r="DQ252" s="34"/>
      <c r="DR252" s="34"/>
      <c r="DS252" s="34"/>
      <c r="DT252" s="34"/>
      <c r="DU252" s="34"/>
      <c r="DV252" s="34"/>
      <c r="DW252" s="34"/>
      <c r="DX252" s="34"/>
      <c r="DY252" s="34"/>
      <c r="DZ252" s="34"/>
      <c r="EA252" s="34"/>
      <c r="EB252" s="34"/>
      <c r="EC252" s="34"/>
    </row>
    <row r="253" spans="1:133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  <c r="BU253" s="34"/>
      <c r="BV253" s="34"/>
      <c r="BW253" s="34"/>
      <c r="BX253" s="34"/>
      <c r="BY253" s="34"/>
      <c r="BZ253" s="34"/>
      <c r="CA253" s="34"/>
      <c r="CB253" s="34"/>
      <c r="CC253" s="34"/>
      <c r="CD253" s="34"/>
      <c r="CE253" s="34"/>
      <c r="CF253" s="34"/>
      <c r="CG253" s="34"/>
      <c r="CH253" s="34"/>
      <c r="CI253" s="34"/>
      <c r="CJ253" s="34"/>
      <c r="CK253" s="34"/>
      <c r="CL253" s="34"/>
      <c r="CM253" s="34"/>
      <c r="CN253" s="34"/>
      <c r="CO253" s="34"/>
      <c r="CP253" s="34"/>
      <c r="CQ253" s="34"/>
      <c r="CR253" s="34"/>
      <c r="CS253" s="34"/>
      <c r="CT253" s="34"/>
      <c r="CU253" s="34"/>
      <c r="CV253" s="34"/>
      <c r="CW253" s="34"/>
      <c r="CX253" s="34"/>
      <c r="CY253" s="34"/>
      <c r="CZ253" s="34"/>
      <c r="DA253" s="34"/>
      <c r="DB253" s="34"/>
      <c r="DC253" s="34"/>
      <c r="DD253" s="34"/>
      <c r="DE253" s="34"/>
      <c r="DF253" s="34"/>
      <c r="DG253" s="34"/>
      <c r="DH253" s="34"/>
      <c r="DI253" s="34"/>
      <c r="DJ253" s="34"/>
      <c r="DK253" s="34"/>
      <c r="DL253" s="34"/>
      <c r="DM253" s="34"/>
      <c r="DN253" s="34"/>
      <c r="DO253" s="34"/>
      <c r="DP253" s="34"/>
      <c r="DQ253" s="34"/>
      <c r="DR253" s="34"/>
      <c r="DS253" s="34"/>
      <c r="DT253" s="34"/>
      <c r="DU253" s="34"/>
      <c r="DV253" s="34"/>
      <c r="DW253" s="34"/>
      <c r="DX253" s="34"/>
      <c r="DY253" s="34"/>
      <c r="DZ253" s="34"/>
      <c r="EA253" s="34"/>
      <c r="EB253" s="34"/>
      <c r="EC253" s="34"/>
    </row>
    <row r="254" spans="1:133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  <c r="BU254" s="34"/>
      <c r="BV254" s="34"/>
      <c r="BW254" s="34"/>
      <c r="BX254" s="34"/>
      <c r="BY254" s="34"/>
      <c r="BZ254" s="34"/>
      <c r="CA254" s="34"/>
      <c r="CB254" s="34"/>
      <c r="CC254" s="34"/>
      <c r="CD254" s="34"/>
      <c r="CE254" s="34"/>
      <c r="CF254" s="34"/>
      <c r="CG254" s="34"/>
      <c r="CH254" s="34"/>
      <c r="CI254" s="34"/>
      <c r="CJ254" s="34"/>
      <c r="CK254" s="34"/>
      <c r="CL254" s="34"/>
      <c r="CM254" s="34"/>
      <c r="CN254" s="34"/>
      <c r="CO254" s="34"/>
      <c r="CP254" s="34"/>
      <c r="CQ254" s="34"/>
      <c r="CR254" s="34"/>
      <c r="CS254" s="34"/>
      <c r="CT254" s="34"/>
      <c r="CU254" s="34"/>
      <c r="CV254" s="34"/>
      <c r="CW254" s="34"/>
      <c r="CX254" s="34"/>
      <c r="CY254" s="34"/>
      <c r="CZ254" s="34"/>
      <c r="DA254" s="34"/>
      <c r="DB254" s="34"/>
      <c r="DC254" s="34"/>
      <c r="DD254" s="34"/>
      <c r="DE254" s="34"/>
      <c r="DF254" s="34"/>
      <c r="DG254" s="34"/>
      <c r="DH254" s="34"/>
      <c r="DI254" s="34"/>
      <c r="DJ254" s="34"/>
      <c r="DK254" s="34"/>
      <c r="DL254" s="34"/>
      <c r="DM254" s="34"/>
      <c r="DN254" s="34"/>
      <c r="DO254" s="34"/>
      <c r="DP254" s="34"/>
      <c r="DQ254" s="34"/>
      <c r="DR254" s="34"/>
      <c r="DS254" s="34"/>
      <c r="DT254" s="34"/>
      <c r="DU254" s="34"/>
      <c r="DV254" s="34"/>
      <c r="DW254" s="34"/>
      <c r="DX254" s="34"/>
      <c r="DY254" s="34"/>
      <c r="DZ254" s="34"/>
      <c r="EA254" s="34"/>
      <c r="EB254" s="34"/>
      <c r="EC254" s="34"/>
    </row>
    <row r="255" spans="1:133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  <c r="BU255" s="34"/>
      <c r="BV255" s="34"/>
      <c r="BW255" s="34"/>
      <c r="BX255" s="34"/>
      <c r="BY255" s="34"/>
      <c r="BZ255" s="34"/>
      <c r="CA255" s="34"/>
      <c r="CB255" s="34"/>
      <c r="CC255" s="34"/>
      <c r="CD255" s="34"/>
      <c r="CE255" s="34"/>
      <c r="CF255" s="34"/>
      <c r="CG255" s="34"/>
      <c r="CH255" s="34"/>
      <c r="CI255" s="34"/>
      <c r="CJ255" s="34"/>
      <c r="CK255" s="34"/>
      <c r="CL255" s="34"/>
      <c r="CM255" s="34"/>
      <c r="CN255" s="34"/>
      <c r="CO255" s="34"/>
      <c r="CP255" s="34"/>
      <c r="CQ255" s="34"/>
      <c r="CR255" s="34"/>
      <c r="CS255" s="34"/>
      <c r="CT255" s="34"/>
      <c r="CU255" s="34"/>
      <c r="CV255" s="34"/>
      <c r="CW255" s="34"/>
      <c r="CX255" s="34"/>
      <c r="CY255" s="34"/>
      <c r="CZ255" s="34"/>
      <c r="DA255" s="34"/>
      <c r="DB255" s="34"/>
      <c r="DC255" s="34"/>
      <c r="DD255" s="34"/>
      <c r="DE255" s="34"/>
      <c r="DF255" s="34"/>
      <c r="DG255" s="34"/>
      <c r="DH255" s="34"/>
      <c r="DI255" s="34"/>
      <c r="DJ255" s="34"/>
      <c r="DK255" s="34"/>
      <c r="DL255" s="34"/>
      <c r="DM255" s="34"/>
      <c r="DN255" s="34"/>
      <c r="DO255" s="34"/>
      <c r="DP255" s="34"/>
      <c r="DQ255" s="34"/>
      <c r="DR255" s="34"/>
      <c r="DS255" s="34"/>
      <c r="DT255" s="34"/>
      <c r="DU255" s="34"/>
      <c r="DV255" s="34"/>
      <c r="DW255" s="34"/>
      <c r="DX255" s="34"/>
      <c r="DY255" s="34"/>
      <c r="DZ255" s="34"/>
      <c r="EA255" s="34"/>
      <c r="EB255" s="34"/>
      <c r="EC255" s="34"/>
    </row>
    <row r="256" spans="1:133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  <c r="BU256" s="34"/>
      <c r="BV256" s="34"/>
      <c r="BW256" s="34"/>
      <c r="BX256" s="34"/>
      <c r="BY256" s="34"/>
      <c r="BZ256" s="34"/>
      <c r="CA256" s="34"/>
      <c r="CB256" s="34"/>
      <c r="CC256" s="34"/>
      <c r="CD256" s="34"/>
      <c r="CE256" s="34"/>
      <c r="CF256" s="34"/>
      <c r="CG256" s="34"/>
      <c r="CH256" s="34"/>
      <c r="CI256" s="34"/>
      <c r="CJ256" s="34"/>
      <c r="CK256" s="34"/>
      <c r="CL256" s="34"/>
      <c r="CM256" s="34"/>
      <c r="CN256" s="34"/>
      <c r="CO256" s="34"/>
      <c r="CP256" s="34"/>
      <c r="CQ256" s="34"/>
      <c r="CR256" s="34"/>
      <c r="CS256" s="34"/>
      <c r="CT256" s="34"/>
      <c r="CU256" s="34"/>
      <c r="CV256" s="34"/>
      <c r="CW256" s="34"/>
      <c r="CX256" s="34"/>
      <c r="CY256" s="34"/>
      <c r="CZ256" s="34"/>
      <c r="DA256" s="34"/>
      <c r="DB256" s="34"/>
      <c r="DC256" s="34"/>
      <c r="DD256" s="34"/>
      <c r="DE256" s="34"/>
      <c r="DF256" s="34"/>
      <c r="DG256" s="34"/>
      <c r="DH256" s="34"/>
      <c r="DI256" s="34"/>
      <c r="DJ256" s="34"/>
      <c r="DK256" s="34"/>
      <c r="DL256" s="34"/>
      <c r="DM256" s="34"/>
      <c r="DN256" s="34"/>
      <c r="DO256" s="34"/>
      <c r="DP256" s="34"/>
      <c r="DQ256" s="34"/>
      <c r="DR256" s="34"/>
      <c r="DS256" s="34"/>
      <c r="DT256" s="34"/>
      <c r="DU256" s="34"/>
      <c r="DV256" s="34"/>
      <c r="DW256" s="34"/>
      <c r="DX256" s="34"/>
      <c r="DY256" s="34"/>
      <c r="DZ256" s="34"/>
      <c r="EA256" s="34"/>
      <c r="EB256" s="34"/>
      <c r="EC256" s="34"/>
    </row>
    <row r="257" spans="1:133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  <c r="BU257" s="34"/>
      <c r="BV257" s="34"/>
      <c r="BW257" s="34"/>
      <c r="BX257" s="34"/>
      <c r="BY257" s="34"/>
      <c r="BZ257" s="34"/>
      <c r="CA257" s="34"/>
      <c r="CB257" s="34"/>
      <c r="CC257" s="34"/>
      <c r="CD257" s="34"/>
      <c r="CE257" s="34"/>
      <c r="CF257" s="34"/>
      <c r="CG257" s="34"/>
      <c r="CH257" s="34"/>
      <c r="CI257" s="34"/>
      <c r="CJ257" s="34"/>
      <c r="CK257" s="34"/>
      <c r="CL257" s="34"/>
      <c r="CM257" s="34"/>
      <c r="CN257" s="34"/>
      <c r="CO257" s="34"/>
      <c r="CP257" s="34"/>
      <c r="CQ257" s="34"/>
      <c r="CR257" s="34"/>
      <c r="CS257" s="34"/>
      <c r="CT257" s="34"/>
      <c r="CU257" s="34"/>
      <c r="CV257" s="34"/>
      <c r="CW257" s="34"/>
      <c r="CX257" s="34"/>
      <c r="CY257" s="34"/>
      <c r="CZ257" s="34"/>
      <c r="DA257" s="34"/>
      <c r="DB257" s="34"/>
      <c r="DC257" s="34"/>
      <c r="DD257" s="34"/>
      <c r="DE257" s="34"/>
      <c r="DF257" s="34"/>
      <c r="DG257" s="34"/>
      <c r="DH257" s="34"/>
      <c r="DI257" s="34"/>
      <c r="DJ257" s="34"/>
      <c r="DK257" s="34"/>
      <c r="DL257" s="34"/>
      <c r="DM257" s="34"/>
      <c r="DN257" s="34"/>
      <c r="DO257" s="34"/>
      <c r="DP257" s="34"/>
      <c r="DQ257" s="34"/>
      <c r="DR257" s="34"/>
      <c r="DS257" s="34"/>
      <c r="DT257" s="34"/>
      <c r="DU257" s="34"/>
      <c r="DV257" s="34"/>
      <c r="DW257" s="34"/>
      <c r="DX257" s="34"/>
      <c r="DY257" s="34"/>
      <c r="DZ257" s="34"/>
      <c r="EA257" s="34"/>
      <c r="EB257" s="34"/>
      <c r="EC257" s="34"/>
    </row>
    <row r="258" spans="1:133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  <c r="BU258" s="34"/>
      <c r="BV258" s="34"/>
      <c r="BW258" s="34"/>
      <c r="BX258" s="34"/>
      <c r="BY258" s="34"/>
      <c r="BZ258" s="34"/>
      <c r="CA258" s="34"/>
      <c r="CB258" s="34"/>
      <c r="CC258" s="34"/>
      <c r="CD258" s="34"/>
      <c r="CE258" s="34"/>
      <c r="CF258" s="34"/>
      <c r="CG258" s="34"/>
      <c r="CH258" s="34"/>
      <c r="CI258" s="34"/>
      <c r="CJ258" s="34"/>
      <c r="CK258" s="34"/>
      <c r="CL258" s="34"/>
      <c r="CM258" s="34"/>
      <c r="CN258" s="34"/>
      <c r="CO258" s="34"/>
      <c r="CP258" s="34"/>
      <c r="CQ258" s="34"/>
      <c r="CR258" s="34"/>
      <c r="CS258" s="34"/>
      <c r="CT258" s="34"/>
      <c r="CU258" s="34"/>
      <c r="CV258" s="34"/>
      <c r="CW258" s="34"/>
      <c r="CX258" s="34"/>
      <c r="CY258" s="34"/>
      <c r="CZ258" s="34"/>
      <c r="DA258" s="34"/>
      <c r="DB258" s="34"/>
      <c r="DC258" s="34"/>
      <c r="DD258" s="34"/>
      <c r="DE258" s="34"/>
      <c r="DF258" s="34"/>
      <c r="DG258" s="34"/>
      <c r="DH258" s="34"/>
      <c r="DI258" s="34"/>
      <c r="DJ258" s="34"/>
      <c r="DK258" s="34"/>
      <c r="DL258" s="34"/>
      <c r="DM258" s="34"/>
      <c r="DN258" s="34"/>
      <c r="DO258" s="34"/>
      <c r="DP258" s="34"/>
      <c r="DQ258" s="34"/>
      <c r="DR258" s="34"/>
      <c r="DS258" s="34"/>
      <c r="DT258" s="34"/>
      <c r="DU258" s="34"/>
      <c r="DV258" s="34"/>
      <c r="DW258" s="34"/>
      <c r="DX258" s="34"/>
      <c r="DY258" s="34"/>
      <c r="DZ258" s="34"/>
      <c r="EA258" s="34"/>
      <c r="EB258" s="34"/>
      <c r="EC258" s="34"/>
    </row>
    <row r="259" spans="1:133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  <c r="BU259" s="34"/>
      <c r="BV259" s="34"/>
      <c r="BW259" s="34"/>
      <c r="BX259" s="34"/>
      <c r="BY259" s="34"/>
      <c r="BZ259" s="34"/>
      <c r="CA259" s="34"/>
      <c r="CB259" s="34"/>
      <c r="CC259" s="34"/>
      <c r="CD259" s="34"/>
      <c r="CE259" s="34"/>
      <c r="CF259" s="34"/>
      <c r="CG259" s="34"/>
      <c r="CH259" s="34"/>
      <c r="CI259" s="34"/>
      <c r="CJ259" s="34"/>
      <c r="CK259" s="34"/>
      <c r="CL259" s="34"/>
      <c r="CM259" s="34"/>
      <c r="CN259" s="34"/>
      <c r="CO259" s="34"/>
      <c r="CP259" s="34"/>
      <c r="CQ259" s="34"/>
      <c r="CR259" s="34"/>
      <c r="CS259" s="34"/>
      <c r="CT259" s="34"/>
      <c r="CU259" s="34"/>
      <c r="CV259" s="34"/>
      <c r="CW259" s="34"/>
      <c r="CX259" s="34"/>
      <c r="CY259" s="34"/>
      <c r="CZ259" s="34"/>
      <c r="DA259" s="34"/>
      <c r="DB259" s="34"/>
      <c r="DC259" s="34"/>
      <c r="DD259" s="34"/>
      <c r="DE259" s="34"/>
      <c r="DF259" s="34"/>
      <c r="DG259" s="34"/>
      <c r="DH259" s="34"/>
      <c r="DI259" s="34"/>
      <c r="DJ259" s="34"/>
      <c r="DK259" s="34"/>
      <c r="DL259" s="34"/>
      <c r="DM259" s="34"/>
      <c r="DN259" s="34"/>
      <c r="DO259" s="34"/>
      <c r="DP259" s="34"/>
      <c r="DQ259" s="34"/>
      <c r="DR259" s="34"/>
      <c r="DS259" s="34"/>
      <c r="DT259" s="34"/>
      <c r="DU259" s="34"/>
      <c r="DV259" s="34"/>
      <c r="DW259" s="34"/>
      <c r="DX259" s="34"/>
      <c r="DY259" s="34"/>
      <c r="DZ259" s="34"/>
      <c r="EA259" s="34"/>
      <c r="EB259" s="34"/>
      <c r="EC259" s="34"/>
    </row>
    <row r="260" spans="1:133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  <c r="BU260" s="34"/>
      <c r="BV260" s="34"/>
      <c r="BW260" s="34"/>
      <c r="BX260" s="34"/>
      <c r="BY260" s="34"/>
      <c r="BZ260" s="34"/>
      <c r="CA260" s="34"/>
      <c r="CB260" s="34"/>
      <c r="CC260" s="34"/>
      <c r="CD260" s="34"/>
      <c r="CE260" s="34"/>
      <c r="CF260" s="34"/>
      <c r="CG260" s="34"/>
      <c r="CH260" s="34"/>
      <c r="CI260" s="34"/>
      <c r="CJ260" s="34"/>
      <c r="CK260" s="34"/>
      <c r="CL260" s="34"/>
      <c r="CM260" s="34"/>
      <c r="CN260" s="34"/>
      <c r="CO260" s="34"/>
      <c r="CP260" s="34"/>
      <c r="CQ260" s="34"/>
      <c r="CR260" s="34"/>
      <c r="CS260" s="34"/>
      <c r="CT260" s="34"/>
      <c r="CU260" s="34"/>
      <c r="CV260" s="34"/>
      <c r="CW260" s="34"/>
      <c r="CX260" s="34"/>
      <c r="CY260" s="34"/>
      <c r="CZ260" s="34"/>
      <c r="DA260" s="34"/>
      <c r="DB260" s="34"/>
      <c r="DC260" s="34"/>
      <c r="DD260" s="34"/>
      <c r="DE260" s="34"/>
      <c r="DF260" s="34"/>
      <c r="DG260" s="34"/>
      <c r="DH260" s="34"/>
      <c r="DI260" s="34"/>
      <c r="DJ260" s="34"/>
      <c r="DK260" s="34"/>
      <c r="DL260" s="34"/>
      <c r="DM260" s="34"/>
      <c r="DN260" s="34"/>
      <c r="DO260" s="34"/>
      <c r="DP260" s="34"/>
      <c r="DQ260" s="34"/>
      <c r="DR260" s="34"/>
      <c r="DS260" s="34"/>
      <c r="DT260" s="34"/>
      <c r="DU260" s="34"/>
      <c r="DV260" s="34"/>
      <c r="DW260" s="34"/>
      <c r="DX260" s="34"/>
      <c r="DY260" s="34"/>
      <c r="DZ260" s="34"/>
      <c r="EA260" s="34"/>
      <c r="EB260" s="34"/>
      <c r="EC260" s="34"/>
    </row>
    <row r="261" spans="1:133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  <c r="BU261" s="34"/>
      <c r="BV261" s="34"/>
      <c r="BW261" s="34"/>
      <c r="BX261" s="34"/>
      <c r="BY261" s="34"/>
      <c r="BZ261" s="34"/>
      <c r="CA261" s="34"/>
      <c r="CB261" s="34"/>
      <c r="CC261" s="34"/>
      <c r="CD261" s="34"/>
      <c r="CE261" s="34"/>
      <c r="CF261" s="34"/>
      <c r="CG261" s="34"/>
      <c r="CH261" s="34"/>
      <c r="CI261" s="34"/>
      <c r="CJ261" s="34"/>
      <c r="CK261" s="34"/>
      <c r="CL261" s="34"/>
      <c r="CM261" s="34"/>
      <c r="CN261" s="34"/>
      <c r="CO261" s="34"/>
      <c r="CP261" s="34"/>
      <c r="CQ261" s="34"/>
      <c r="CR261" s="34"/>
      <c r="CS261" s="34"/>
      <c r="CT261" s="34"/>
      <c r="CU261" s="34"/>
      <c r="CV261" s="34"/>
      <c r="CW261" s="34"/>
      <c r="CX261" s="34"/>
      <c r="CY261" s="34"/>
      <c r="CZ261" s="34"/>
      <c r="DA261" s="34"/>
      <c r="DB261" s="34"/>
      <c r="DC261" s="34"/>
      <c r="DD261" s="34"/>
      <c r="DE261" s="34"/>
      <c r="DF261" s="34"/>
      <c r="DG261" s="34"/>
      <c r="DH261" s="34"/>
      <c r="DI261" s="34"/>
      <c r="DJ261" s="34"/>
      <c r="DK261" s="34"/>
      <c r="DL261" s="34"/>
      <c r="DM261" s="34"/>
      <c r="DN261" s="34"/>
      <c r="DO261" s="34"/>
      <c r="DP261" s="34"/>
      <c r="DQ261" s="34"/>
      <c r="DR261" s="34"/>
      <c r="DS261" s="34"/>
      <c r="DT261" s="34"/>
      <c r="DU261" s="34"/>
      <c r="DV261" s="34"/>
      <c r="DW261" s="34"/>
      <c r="DX261" s="34"/>
      <c r="DY261" s="34"/>
      <c r="DZ261" s="34"/>
      <c r="EA261" s="34"/>
      <c r="EB261" s="34"/>
      <c r="EC261" s="34"/>
    </row>
    <row r="262" spans="1:133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  <c r="BU262" s="34"/>
      <c r="BV262" s="34"/>
      <c r="BW262" s="34"/>
      <c r="BX262" s="34"/>
      <c r="BY262" s="34"/>
      <c r="BZ262" s="34"/>
      <c r="CA262" s="34"/>
      <c r="CB262" s="34"/>
      <c r="CC262" s="34"/>
      <c r="CD262" s="34"/>
      <c r="CE262" s="34"/>
      <c r="CF262" s="34"/>
      <c r="CG262" s="34"/>
      <c r="CH262" s="34"/>
      <c r="CI262" s="34"/>
      <c r="CJ262" s="34"/>
      <c r="CK262" s="34"/>
      <c r="CL262" s="34"/>
      <c r="CM262" s="34"/>
      <c r="CN262" s="34"/>
      <c r="CO262" s="34"/>
      <c r="CP262" s="34"/>
      <c r="CQ262" s="34"/>
      <c r="CR262" s="34"/>
      <c r="CS262" s="34"/>
      <c r="CT262" s="34"/>
      <c r="CU262" s="34"/>
      <c r="CV262" s="34"/>
      <c r="CW262" s="34"/>
      <c r="CX262" s="34"/>
      <c r="CY262" s="34"/>
      <c r="CZ262" s="34"/>
      <c r="DA262" s="34"/>
      <c r="DB262" s="34"/>
      <c r="DC262" s="34"/>
      <c r="DD262" s="34"/>
      <c r="DE262" s="34"/>
      <c r="DF262" s="34"/>
      <c r="DG262" s="34"/>
      <c r="DH262" s="34"/>
      <c r="DI262" s="34"/>
      <c r="DJ262" s="34"/>
      <c r="DK262" s="34"/>
      <c r="DL262" s="34"/>
      <c r="DM262" s="34"/>
      <c r="DN262" s="34"/>
      <c r="DO262" s="34"/>
      <c r="DP262" s="34"/>
      <c r="DQ262" s="34"/>
      <c r="DR262" s="34"/>
      <c r="DS262" s="34"/>
      <c r="DT262" s="34"/>
      <c r="DU262" s="34"/>
      <c r="DV262" s="34"/>
      <c r="DW262" s="34"/>
      <c r="DX262" s="34"/>
      <c r="DY262" s="34"/>
      <c r="DZ262" s="34"/>
      <c r="EA262" s="34"/>
      <c r="EB262" s="34"/>
      <c r="EC262" s="34"/>
    </row>
    <row r="263" spans="1:133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  <c r="BU263" s="34"/>
      <c r="BV263" s="34"/>
      <c r="BW263" s="34"/>
      <c r="BX263" s="34"/>
      <c r="BY263" s="34"/>
      <c r="BZ263" s="34"/>
      <c r="CA263" s="34"/>
      <c r="CB263" s="34"/>
      <c r="CC263" s="34"/>
      <c r="CD263" s="34"/>
      <c r="CE263" s="34"/>
      <c r="CF263" s="34"/>
      <c r="CG263" s="34"/>
      <c r="CH263" s="34"/>
      <c r="CI263" s="34"/>
      <c r="CJ263" s="34"/>
      <c r="CK263" s="34"/>
      <c r="CL263" s="34"/>
      <c r="CM263" s="34"/>
      <c r="CN263" s="34"/>
      <c r="CO263" s="34"/>
      <c r="CP263" s="34"/>
      <c r="CQ263" s="34"/>
      <c r="CR263" s="34"/>
      <c r="CS263" s="34"/>
      <c r="CT263" s="34"/>
      <c r="CU263" s="34"/>
      <c r="CV263" s="34"/>
      <c r="CW263" s="34"/>
      <c r="CX263" s="34"/>
      <c r="CY263" s="34"/>
      <c r="CZ263" s="34"/>
      <c r="DA263" s="34"/>
      <c r="DB263" s="34"/>
      <c r="DC263" s="34"/>
      <c r="DD263" s="34"/>
      <c r="DE263" s="34"/>
      <c r="DF263" s="34"/>
      <c r="DG263" s="34"/>
      <c r="DH263" s="34"/>
      <c r="DI263" s="34"/>
      <c r="DJ263" s="34"/>
      <c r="DK263" s="34"/>
      <c r="DL263" s="34"/>
      <c r="DM263" s="34"/>
      <c r="DN263" s="34"/>
      <c r="DO263" s="34"/>
      <c r="DP263" s="34"/>
      <c r="DQ263" s="34"/>
      <c r="DR263" s="34"/>
      <c r="DS263" s="34"/>
      <c r="DT263" s="34"/>
      <c r="DU263" s="34"/>
      <c r="DV263" s="34"/>
      <c r="DW263" s="34"/>
      <c r="DX263" s="34"/>
      <c r="DY263" s="34"/>
      <c r="DZ263" s="34"/>
      <c r="EA263" s="34"/>
      <c r="EB263" s="34"/>
      <c r="EC263" s="34"/>
    </row>
    <row r="264" spans="1:133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  <c r="BU264" s="34"/>
      <c r="BV264" s="34"/>
      <c r="BW264" s="34"/>
      <c r="BX264" s="34"/>
      <c r="BY264" s="34"/>
      <c r="BZ264" s="34"/>
      <c r="CA264" s="34"/>
      <c r="CB264" s="34"/>
      <c r="CC264" s="34"/>
      <c r="CD264" s="34"/>
      <c r="CE264" s="34"/>
      <c r="CF264" s="34"/>
      <c r="CG264" s="34"/>
      <c r="CH264" s="34"/>
      <c r="CI264" s="34"/>
      <c r="CJ264" s="34"/>
      <c r="CK264" s="34"/>
      <c r="CL264" s="34"/>
      <c r="CM264" s="34"/>
      <c r="CN264" s="34"/>
      <c r="CO264" s="34"/>
      <c r="CP264" s="34"/>
      <c r="CQ264" s="34"/>
      <c r="CR264" s="34"/>
      <c r="CS264" s="34"/>
      <c r="CT264" s="34"/>
      <c r="CU264" s="34"/>
      <c r="CV264" s="34"/>
      <c r="CW264" s="34"/>
      <c r="CX264" s="34"/>
      <c r="CY264" s="34"/>
      <c r="CZ264" s="34"/>
      <c r="DA264" s="34"/>
      <c r="DB264" s="34"/>
      <c r="DC264" s="34"/>
      <c r="DD264" s="34"/>
      <c r="DE264" s="34"/>
      <c r="DF264" s="34"/>
      <c r="DG264" s="34"/>
      <c r="DH264" s="34"/>
      <c r="DI264" s="34"/>
      <c r="DJ264" s="34"/>
      <c r="DK264" s="34"/>
      <c r="DL264" s="34"/>
      <c r="DM264" s="34"/>
      <c r="DN264" s="34"/>
      <c r="DO264" s="34"/>
      <c r="DP264" s="34"/>
      <c r="DQ264" s="34"/>
      <c r="DR264" s="34"/>
      <c r="DS264" s="34"/>
      <c r="DT264" s="34"/>
      <c r="DU264" s="34"/>
      <c r="DV264" s="34"/>
      <c r="DW264" s="34"/>
      <c r="DX264" s="34"/>
      <c r="DY264" s="34"/>
      <c r="DZ264" s="34"/>
      <c r="EA264" s="34"/>
      <c r="EB264" s="34"/>
      <c r="EC264" s="34"/>
    </row>
    <row r="265" spans="1:133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  <c r="BU265" s="34"/>
      <c r="BV265" s="34"/>
      <c r="BW265" s="34"/>
      <c r="BX265" s="34"/>
      <c r="BY265" s="34"/>
      <c r="BZ265" s="34"/>
      <c r="CA265" s="34"/>
      <c r="CB265" s="34"/>
      <c r="CC265" s="34"/>
      <c r="CD265" s="34"/>
      <c r="CE265" s="34"/>
      <c r="CF265" s="34"/>
      <c r="CG265" s="34"/>
      <c r="CH265" s="34"/>
      <c r="CI265" s="34"/>
      <c r="CJ265" s="34"/>
      <c r="CK265" s="34"/>
      <c r="CL265" s="34"/>
      <c r="CM265" s="34"/>
      <c r="CN265" s="34"/>
      <c r="CO265" s="34"/>
      <c r="CP265" s="34"/>
      <c r="CQ265" s="34"/>
      <c r="CR265" s="34"/>
      <c r="CS265" s="34"/>
      <c r="CT265" s="34"/>
      <c r="CU265" s="34"/>
      <c r="CV265" s="34"/>
      <c r="CW265" s="34"/>
      <c r="CX265" s="34"/>
      <c r="CY265" s="34"/>
      <c r="CZ265" s="34"/>
      <c r="DA265" s="34"/>
      <c r="DB265" s="34"/>
      <c r="DC265" s="34"/>
      <c r="DD265" s="34"/>
      <c r="DE265" s="34"/>
      <c r="DF265" s="34"/>
      <c r="DG265" s="34"/>
      <c r="DH265" s="34"/>
      <c r="DI265" s="34"/>
      <c r="DJ265" s="34"/>
      <c r="DK265" s="34"/>
      <c r="DL265" s="34"/>
      <c r="DM265" s="34"/>
      <c r="DN265" s="34"/>
      <c r="DO265" s="34"/>
      <c r="DP265" s="34"/>
      <c r="DQ265" s="34"/>
      <c r="DR265" s="34"/>
      <c r="DS265" s="34"/>
      <c r="DT265" s="34"/>
      <c r="DU265" s="34"/>
      <c r="DV265" s="34"/>
      <c r="DW265" s="34"/>
      <c r="DX265" s="34"/>
      <c r="DY265" s="34"/>
      <c r="DZ265" s="34"/>
      <c r="EA265" s="34"/>
      <c r="EB265" s="34"/>
      <c r="EC265" s="34"/>
    </row>
    <row r="266" spans="1:133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  <c r="BU266" s="34"/>
      <c r="BV266" s="34"/>
      <c r="BW266" s="34"/>
      <c r="BX266" s="34"/>
      <c r="BY266" s="34"/>
      <c r="BZ266" s="34"/>
      <c r="CA266" s="34"/>
      <c r="CB266" s="34"/>
      <c r="CC266" s="34"/>
      <c r="CD266" s="34"/>
      <c r="CE266" s="34"/>
      <c r="CF266" s="34"/>
      <c r="CG266" s="34"/>
      <c r="CH266" s="34"/>
      <c r="CI266" s="34"/>
      <c r="CJ266" s="34"/>
      <c r="CK266" s="34"/>
      <c r="CL266" s="34"/>
      <c r="CM266" s="34"/>
      <c r="CN266" s="34"/>
      <c r="CO266" s="34"/>
      <c r="CP266" s="34"/>
      <c r="CQ266" s="34"/>
      <c r="CR266" s="34"/>
      <c r="CS266" s="34"/>
      <c r="CT266" s="34"/>
      <c r="CU266" s="34"/>
      <c r="CV266" s="34"/>
      <c r="CW266" s="34"/>
      <c r="CX266" s="34"/>
      <c r="CY266" s="34"/>
      <c r="CZ266" s="34"/>
      <c r="DA266" s="34"/>
      <c r="DB266" s="34"/>
      <c r="DC266" s="34"/>
      <c r="DD266" s="34"/>
      <c r="DE266" s="34"/>
      <c r="DF266" s="34"/>
      <c r="DG266" s="34"/>
      <c r="DH266" s="34"/>
      <c r="DI266" s="34"/>
      <c r="DJ266" s="34"/>
      <c r="DK266" s="34"/>
      <c r="DL266" s="34"/>
      <c r="DM266" s="34"/>
      <c r="DN266" s="34"/>
      <c r="DO266" s="34"/>
      <c r="DP266" s="34"/>
      <c r="DQ266" s="34"/>
      <c r="DR266" s="34"/>
      <c r="DS266" s="34"/>
      <c r="DT266" s="34"/>
      <c r="DU266" s="34"/>
      <c r="DV266" s="34"/>
      <c r="DW266" s="34"/>
      <c r="DX266" s="34"/>
      <c r="DY266" s="34"/>
      <c r="DZ266" s="34"/>
      <c r="EA266" s="34"/>
      <c r="EB266" s="34"/>
      <c r="EC266" s="34"/>
    </row>
    <row r="267" spans="1:133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  <c r="BU267" s="34"/>
      <c r="BV267" s="34"/>
      <c r="BW267" s="34"/>
      <c r="BX267" s="34"/>
      <c r="BY267" s="34"/>
      <c r="BZ267" s="34"/>
      <c r="CA267" s="34"/>
      <c r="CB267" s="34"/>
      <c r="CC267" s="34"/>
      <c r="CD267" s="34"/>
      <c r="CE267" s="34"/>
      <c r="CF267" s="34"/>
      <c r="CG267" s="34"/>
      <c r="CH267" s="34"/>
      <c r="CI267" s="34"/>
      <c r="CJ267" s="34"/>
      <c r="CK267" s="34"/>
      <c r="CL267" s="34"/>
      <c r="CM267" s="34"/>
      <c r="CN267" s="34"/>
      <c r="CO267" s="34"/>
      <c r="CP267" s="34"/>
      <c r="CQ267" s="34"/>
      <c r="CR267" s="34"/>
      <c r="CS267" s="34"/>
      <c r="CT267" s="34"/>
      <c r="CU267" s="34"/>
      <c r="CV267" s="34"/>
      <c r="CW267" s="34"/>
      <c r="CX267" s="34"/>
      <c r="CY267" s="34"/>
      <c r="CZ267" s="34"/>
      <c r="DA267" s="34"/>
      <c r="DB267" s="34"/>
      <c r="DC267" s="34"/>
      <c r="DD267" s="34"/>
      <c r="DE267" s="34"/>
      <c r="DF267" s="34"/>
      <c r="DG267" s="34"/>
      <c r="DH267" s="34"/>
      <c r="DI267" s="34"/>
      <c r="DJ267" s="34"/>
      <c r="DK267" s="34"/>
      <c r="DL267" s="34"/>
      <c r="DM267" s="34"/>
      <c r="DN267" s="34"/>
      <c r="DO267" s="34"/>
      <c r="DP267" s="34"/>
      <c r="DQ267" s="34"/>
      <c r="DR267" s="34"/>
      <c r="DS267" s="34"/>
      <c r="DT267" s="34"/>
      <c r="DU267" s="34"/>
      <c r="DV267" s="34"/>
      <c r="DW267" s="34"/>
      <c r="DX267" s="34"/>
      <c r="DY267" s="34"/>
      <c r="DZ267" s="34"/>
      <c r="EA267" s="34"/>
      <c r="EB267" s="34"/>
      <c r="EC267" s="34"/>
    </row>
    <row r="268" spans="1:133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  <c r="BU268" s="34"/>
      <c r="BV268" s="34"/>
      <c r="BW268" s="34"/>
      <c r="BX268" s="34"/>
      <c r="BY268" s="34"/>
      <c r="BZ268" s="34"/>
      <c r="CA268" s="34"/>
      <c r="CB268" s="34"/>
      <c r="CC268" s="34"/>
      <c r="CD268" s="34"/>
      <c r="CE268" s="34"/>
      <c r="CF268" s="34"/>
      <c r="CG268" s="34"/>
      <c r="CH268" s="34"/>
      <c r="CI268" s="34"/>
      <c r="CJ268" s="34"/>
      <c r="CK268" s="34"/>
      <c r="CL268" s="34"/>
      <c r="CM268" s="34"/>
      <c r="CN268" s="34"/>
      <c r="CO268" s="34"/>
      <c r="CP268" s="34"/>
      <c r="CQ268" s="34"/>
      <c r="CR268" s="34"/>
      <c r="CS268" s="34"/>
      <c r="CT268" s="34"/>
      <c r="CU268" s="34"/>
      <c r="CV268" s="34"/>
      <c r="CW268" s="34"/>
      <c r="CX268" s="34"/>
      <c r="CY268" s="34"/>
      <c r="CZ268" s="34"/>
      <c r="DA268" s="34"/>
      <c r="DB268" s="34"/>
      <c r="DC268" s="34"/>
      <c r="DD268" s="34"/>
      <c r="DE268" s="34"/>
      <c r="DF268" s="34"/>
      <c r="DG268" s="34"/>
      <c r="DH268" s="34"/>
      <c r="DI268" s="34"/>
      <c r="DJ268" s="34"/>
      <c r="DK268" s="34"/>
      <c r="DL268" s="34"/>
      <c r="DM268" s="34"/>
      <c r="DN268" s="34"/>
      <c r="DO268" s="34"/>
      <c r="DP268" s="34"/>
      <c r="DQ268" s="34"/>
      <c r="DR268" s="34"/>
      <c r="DS268" s="34"/>
      <c r="DT268" s="34"/>
      <c r="DU268" s="34"/>
      <c r="DV268" s="34"/>
      <c r="DW268" s="34"/>
      <c r="DX268" s="34"/>
      <c r="DY268" s="34"/>
      <c r="DZ268" s="34"/>
      <c r="EA268" s="34"/>
      <c r="EB268" s="34"/>
      <c r="EC268" s="34"/>
    </row>
    <row r="269" spans="1:133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  <c r="BU269" s="34"/>
      <c r="BV269" s="34"/>
      <c r="BW269" s="34"/>
      <c r="BX269" s="34"/>
      <c r="BY269" s="34"/>
      <c r="BZ269" s="34"/>
      <c r="CA269" s="34"/>
      <c r="CB269" s="34"/>
      <c r="CC269" s="34"/>
      <c r="CD269" s="34"/>
      <c r="CE269" s="34"/>
      <c r="CF269" s="34"/>
      <c r="CG269" s="34"/>
      <c r="CH269" s="34"/>
      <c r="CI269" s="34"/>
      <c r="CJ269" s="34"/>
      <c r="CK269" s="34"/>
      <c r="CL269" s="34"/>
      <c r="CM269" s="34"/>
      <c r="CN269" s="34"/>
      <c r="CO269" s="34"/>
      <c r="CP269" s="34"/>
      <c r="CQ269" s="34"/>
      <c r="CR269" s="34"/>
      <c r="CS269" s="34"/>
      <c r="CT269" s="34"/>
      <c r="CU269" s="34"/>
      <c r="CV269" s="34"/>
      <c r="CW269" s="34"/>
      <c r="CX269" s="34"/>
      <c r="CY269" s="34"/>
      <c r="CZ269" s="34"/>
      <c r="DA269" s="34"/>
      <c r="DB269" s="34"/>
      <c r="DC269" s="34"/>
      <c r="DD269" s="34"/>
      <c r="DE269" s="34"/>
      <c r="DF269" s="34"/>
      <c r="DG269" s="34"/>
      <c r="DH269" s="34"/>
      <c r="DI269" s="34"/>
      <c r="DJ269" s="34"/>
      <c r="DK269" s="34"/>
      <c r="DL269" s="34"/>
      <c r="DM269" s="34"/>
      <c r="DN269" s="34"/>
      <c r="DO269" s="34"/>
      <c r="DP269" s="34"/>
      <c r="DQ269" s="34"/>
      <c r="DR269" s="34"/>
      <c r="DS269" s="34"/>
      <c r="DT269" s="34"/>
      <c r="DU269" s="34"/>
      <c r="DV269" s="34"/>
      <c r="DW269" s="34"/>
      <c r="DX269" s="34"/>
      <c r="DY269" s="34"/>
      <c r="DZ269" s="34"/>
      <c r="EA269" s="34"/>
      <c r="EB269" s="34"/>
      <c r="EC269" s="34"/>
    </row>
    <row r="270" spans="1:133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  <c r="BU270" s="34"/>
      <c r="BV270" s="34"/>
      <c r="BW270" s="34"/>
      <c r="BX270" s="34"/>
      <c r="BY270" s="34"/>
      <c r="BZ270" s="34"/>
      <c r="CA270" s="34"/>
      <c r="CB270" s="34"/>
      <c r="CC270" s="34"/>
      <c r="CD270" s="34"/>
      <c r="CE270" s="34"/>
      <c r="CF270" s="34"/>
      <c r="CG270" s="34"/>
      <c r="CH270" s="34"/>
      <c r="CI270" s="34"/>
      <c r="CJ270" s="34"/>
      <c r="CK270" s="34"/>
      <c r="CL270" s="34"/>
      <c r="CM270" s="34"/>
      <c r="CN270" s="34"/>
      <c r="CO270" s="34"/>
      <c r="CP270" s="34"/>
      <c r="CQ270" s="34"/>
      <c r="CR270" s="34"/>
      <c r="CS270" s="34"/>
      <c r="CT270" s="34"/>
      <c r="CU270" s="34"/>
      <c r="CV270" s="34"/>
      <c r="CW270" s="34"/>
      <c r="CX270" s="34"/>
      <c r="CY270" s="34"/>
      <c r="CZ270" s="34"/>
      <c r="DA270" s="34"/>
      <c r="DB270" s="34"/>
      <c r="DC270" s="34"/>
      <c r="DD270" s="34"/>
      <c r="DE270" s="34"/>
      <c r="DF270" s="34"/>
      <c r="DG270" s="34"/>
      <c r="DH270" s="34"/>
      <c r="DI270" s="34"/>
      <c r="DJ270" s="34"/>
      <c r="DK270" s="34"/>
      <c r="DL270" s="34"/>
      <c r="DM270" s="34"/>
      <c r="DN270" s="34"/>
      <c r="DO270" s="34"/>
      <c r="DP270" s="34"/>
      <c r="DQ270" s="34"/>
      <c r="DR270" s="34"/>
      <c r="DS270" s="34"/>
      <c r="DT270" s="34"/>
      <c r="DU270" s="34"/>
      <c r="DV270" s="34"/>
      <c r="DW270" s="34"/>
      <c r="DX270" s="34"/>
      <c r="DY270" s="34"/>
      <c r="DZ270" s="34"/>
      <c r="EA270" s="34"/>
      <c r="EB270" s="34"/>
      <c r="EC270" s="34"/>
    </row>
    <row r="271" spans="1:133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  <c r="BU271" s="34"/>
      <c r="BV271" s="34"/>
      <c r="BW271" s="34"/>
      <c r="BX271" s="34"/>
      <c r="BY271" s="34"/>
      <c r="BZ271" s="34"/>
      <c r="CA271" s="34"/>
      <c r="CB271" s="34"/>
      <c r="CC271" s="34"/>
      <c r="CD271" s="34"/>
      <c r="CE271" s="34"/>
      <c r="CF271" s="34"/>
      <c r="CG271" s="34"/>
      <c r="CH271" s="34"/>
      <c r="CI271" s="34"/>
      <c r="CJ271" s="34"/>
      <c r="CK271" s="34"/>
      <c r="CL271" s="34"/>
      <c r="CM271" s="34"/>
      <c r="CN271" s="34"/>
      <c r="CO271" s="34"/>
      <c r="CP271" s="34"/>
      <c r="CQ271" s="34"/>
      <c r="CR271" s="34"/>
      <c r="CS271" s="34"/>
      <c r="CT271" s="34"/>
      <c r="CU271" s="34"/>
      <c r="CV271" s="34"/>
      <c r="CW271" s="34"/>
      <c r="CX271" s="34"/>
      <c r="CY271" s="34"/>
      <c r="CZ271" s="34"/>
      <c r="DA271" s="34"/>
      <c r="DB271" s="34"/>
      <c r="DC271" s="34"/>
      <c r="DD271" s="34"/>
      <c r="DE271" s="34"/>
      <c r="DF271" s="34"/>
      <c r="DG271" s="34"/>
      <c r="DH271" s="34"/>
      <c r="DI271" s="34"/>
      <c r="DJ271" s="34"/>
      <c r="DK271" s="34"/>
      <c r="DL271" s="34"/>
      <c r="DM271" s="34"/>
      <c r="DN271" s="34"/>
      <c r="DO271" s="34"/>
      <c r="DP271" s="34"/>
      <c r="DQ271" s="34"/>
      <c r="DR271" s="34"/>
      <c r="DS271" s="34"/>
      <c r="DT271" s="34"/>
      <c r="DU271" s="34"/>
      <c r="DV271" s="34"/>
      <c r="DW271" s="34"/>
      <c r="DX271" s="34"/>
      <c r="DY271" s="34"/>
      <c r="DZ271" s="34"/>
      <c r="EA271" s="34"/>
      <c r="EB271" s="34"/>
      <c r="EC271" s="34"/>
    </row>
    <row r="272" spans="1:133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  <c r="BU272" s="34"/>
      <c r="BV272" s="34"/>
      <c r="BW272" s="34"/>
      <c r="BX272" s="34"/>
      <c r="BY272" s="34"/>
      <c r="BZ272" s="34"/>
      <c r="CA272" s="34"/>
      <c r="CB272" s="34"/>
      <c r="CC272" s="34"/>
      <c r="CD272" s="34"/>
      <c r="CE272" s="34"/>
      <c r="CF272" s="34"/>
      <c r="CG272" s="34"/>
      <c r="CH272" s="34"/>
      <c r="CI272" s="34"/>
      <c r="CJ272" s="34"/>
      <c r="CK272" s="34"/>
      <c r="CL272" s="34"/>
      <c r="CM272" s="34"/>
      <c r="CN272" s="34"/>
      <c r="CO272" s="34"/>
      <c r="CP272" s="34"/>
      <c r="CQ272" s="34"/>
      <c r="CR272" s="34"/>
      <c r="CS272" s="34"/>
      <c r="CT272" s="34"/>
      <c r="CU272" s="34"/>
      <c r="CV272" s="34"/>
      <c r="CW272" s="34"/>
      <c r="CX272" s="34"/>
      <c r="CY272" s="34"/>
      <c r="CZ272" s="34"/>
      <c r="DA272" s="34"/>
      <c r="DB272" s="34"/>
      <c r="DC272" s="34"/>
      <c r="DD272" s="34"/>
      <c r="DE272" s="34"/>
      <c r="DF272" s="34"/>
      <c r="DG272" s="34"/>
      <c r="DH272" s="34"/>
      <c r="DI272" s="34"/>
      <c r="DJ272" s="34"/>
      <c r="DK272" s="34"/>
      <c r="DL272" s="34"/>
      <c r="DM272" s="34"/>
      <c r="DN272" s="34"/>
      <c r="DO272" s="34"/>
      <c r="DP272" s="34"/>
      <c r="DQ272" s="34"/>
      <c r="DR272" s="34"/>
      <c r="DS272" s="34"/>
      <c r="DT272" s="34"/>
      <c r="DU272" s="34"/>
      <c r="DV272" s="34"/>
      <c r="DW272" s="34"/>
      <c r="DX272" s="34"/>
      <c r="DY272" s="34"/>
      <c r="DZ272" s="34"/>
      <c r="EA272" s="34"/>
      <c r="EB272" s="34"/>
      <c r="EC272" s="34"/>
    </row>
    <row r="273" spans="1:133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  <c r="BU273" s="34"/>
      <c r="BV273" s="34"/>
      <c r="BW273" s="34"/>
      <c r="BX273" s="34"/>
      <c r="BY273" s="34"/>
      <c r="BZ273" s="34"/>
      <c r="CA273" s="34"/>
      <c r="CB273" s="34"/>
      <c r="CC273" s="34"/>
      <c r="CD273" s="34"/>
      <c r="CE273" s="34"/>
      <c r="CF273" s="34"/>
      <c r="CG273" s="34"/>
      <c r="CH273" s="34"/>
      <c r="CI273" s="34"/>
      <c r="CJ273" s="34"/>
      <c r="CK273" s="34"/>
      <c r="CL273" s="34"/>
      <c r="CM273" s="34"/>
      <c r="CN273" s="34"/>
      <c r="CO273" s="34"/>
      <c r="CP273" s="34"/>
      <c r="CQ273" s="34"/>
      <c r="CR273" s="34"/>
      <c r="CS273" s="34"/>
      <c r="CT273" s="34"/>
      <c r="CU273" s="34"/>
      <c r="CV273" s="34"/>
      <c r="CW273" s="34"/>
      <c r="CX273" s="34"/>
      <c r="CY273" s="34"/>
      <c r="CZ273" s="34"/>
      <c r="DA273" s="34"/>
      <c r="DB273" s="34"/>
      <c r="DC273" s="34"/>
      <c r="DD273" s="34"/>
      <c r="DE273" s="34"/>
      <c r="DF273" s="34"/>
      <c r="DG273" s="34"/>
      <c r="DH273" s="34"/>
      <c r="DI273" s="34"/>
      <c r="DJ273" s="34"/>
      <c r="DK273" s="34"/>
      <c r="DL273" s="34"/>
      <c r="DM273" s="34"/>
      <c r="DN273" s="34"/>
      <c r="DO273" s="34"/>
      <c r="DP273" s="34"/>
      <c r="DQ273" s="34"/>
      <c r="DR273" s="34"/>
      <c r="DS273" s="34"/>
      <c r="DT273" s="34"/>
      <c r="DU273" s="34"/>
      <c r="DV273" s="34"/>
      <c r="DW273" s="34"/>
      <c r="DX273" s="34"/>
      <c r="DY273" s="34"/>
      <c r="DZ273" s="34"/>
      <c r="EA273" s="34"/>
      <c r="EB273" s="34"/>
      <c r="EC273" s="34"/>
    </row>
    <row r="274" spans="1:133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  <c r="BU274" s="34"/>
      <c r="BV274" s="34"/>
      <c r="BW274" s="34"/>
      <c r="BX274" s="34"/>
      <c r="BY274" s="34"/>
      <c r="BZ274" s="34"/>
      <c r="CA274" s="34"/>
      <c r="CB274" s="34"/>
      <c r="CC274" s="34"/>
      <c r="CD274" s="34"/>
      <c r="CE274" s="34"/>
      <c r="CF274" s="34"/>
      <c r="CG274" s="34"/>
      <c r="CH274" s="34"/>
      <c r="CI274" s="34"/>
      <c r="CJ274" s="34"/>
      <c r="CK274" s="34"/>
      <c r="CL274" s="34"/>
      <c r="CM274" s="34"/>
      <c r="CN274" s="34"/>
      <c r="CO274" s="34"/>
      <c r="CP274" s="34"/>
      <c r="CQ274" s="34"/>
      <c r="CR274" s="34"/>
      <c r="CS274" s="34"/>
      <c r="CT274" s="34"/>
      <c r="CU274" s="34"/>
      <c r="CV274" s="34"/>
      <c r="CW274" s="34"/>
      <c r="CX274" s="34"/>
      <c r="CY274" s="34"/>
      <c r="CZ274" s="34"/>
      <c r="DA274" s="34"/>
      <c r="DB274" s="34"/>
      <c r="DC274" s="34"/>
      <c r="DD274" s="34"/>
      <c r="DE274" s="34"/>
      <c r="DF274" s="34"/>
      <c r="DG274" s="34"/>
      <c r="DH274" s="34"/>
      <c r="DI274" s="34"/>
      <c r="DJ274" s="34"/>
      <c r="DK274" s="34"/>
      <c r="DL274" s="34"/>
      <c r="DM274" s="34"/>
      <c r="DN274" s="34"/>
      <c r="DO274" s="34"/>
      <c r="DP274" s="34"/>
      <c r="DQ274" s="34"/>
      <c r="DR274" s="34"/>
      <c r="DS274" s="34"/>
      <c r="DT274" s="34"/>
      <c r="DU274" s="34"/>
      <c r="DV274" s="34"/>
      <c r="DW274" s="34"/>
      <c r="DX274" s="34"/>
      <c r="DY274" s="34"/>
      <c r="DZ274" s="34"/>
      <c r="EA274" s="34"/>
      <c r="EB274" s="34"/>
      <c r="EC274" s="34"/>
    </row>
    <row r="275" spans="1:133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  <c r="BU275" s="34"/>
      <c r="BV275" s="34"/>
      <c r="BW275" s="34"/>
      <c r="BX275" s="34"/>
      <c r="BY275" s="34"/>
      <c r="BZ275" s="34"/>
      <c r="CA275" s="34"/>
      <c r="CB275" s="34"/>
      <c r="CC275" s="34"/>
      <c r="CD275" s="34"/>
      <c r="CE275" s="34"/>
      <c r="CF275" s="34"/>
      <c r="CG275" s="34"/>
      <c r="CH275" s="34"/>
      <c r="CI275" s="34"/>
      <c r="CJ275" s="34"/>
      <c r="CK275" s="34"/>
      <c r="CL275" s="34"/>
      <c r="CM275" s="34"/>
      <c r="CN275" s="34"/>
      <c r="CO275" s="34"/>
      <c r="CP275" s="34"/>
      <c r="CQ275" s="34"/>
      <c r="CR275" s="34"/>
      <c r="CS275" s="34"/>
      <c r="CT275" s="34"/>
      <c r="CU275" s="34"/>
      <c r="CV275" s="34"/>
      <c r="CW275" s="34"/>
      <c r="CX275" s="34"/>
      <c r="CY275" s="34"/>
      <c r="CZ275" s="34"/>
      <c r="DA275" s="34"/>
      <c r="DB275" s="34"/>
      <c r="DC275" s="34"/>
      <c r="DD275" s="34"/>
      <c r="DE275" s="34"/>
      <c r="DF275" s="34"/>
      <c r="DG275" s="34"/>
      <c r="DH275" s="34"/>
      <c r="DI275" s="34"/>
      <c r="DJ275" s="34"/>
      <c r="DK275" s="34"/>
      <c r="DL275" s="34"/>
      <c r="DM275" s="34"/>
      <c r="DN275" s="34"/>
      <c r="DO275" s="34"/>
      <c r="DP275" s="34"/>
      <c r="DQ275" s="34"/>
      <c r="DR275" s="34"/>
      <c r="DS275" s="34"/>
      <c r="DT275" s="34"/>
      <c r="DU275" s="34"/>
      <c r="DV275" s="34"/>
      <c r="DW275" s="34"/>
      <c r="DX275" s="34"/>
      <c r="DY275" s="34"/>
      <c r="DZ275" s="34"/>
      <c r="EA275" s="34"/>
      <c r="EB275" s="34"/>
      <c r="EC275" s="34"/>
    </row>
    <row r="276" spans="1:133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  <c r="BU276" s="34"/>
      <c r="BV276" s="34"/>
      <c r="BW276" s="34"/>
      <c r="BX276" s="34"/>
      <c r="BY276" s="34"/>
      <c r="BZ276" s="34"/>
      <c r="CA276" s="34"/>
      <c r="CB276" s="34"/>
      <c r="CC276" s="34"/>
      <c r="CD276" s="34"/>
      <c r="CE276" s="34"/>
      <c r="CF276" s="34"/>
      <c r="CG276" s="34"/>
      <c r="CH276" s="34"/>
      <c r="CI276" s="34"/>
      <c r="CJ276" s="34"/>
      <c r="CK276" s="34"/>
      <c r="CL276" s="34"/>
      <c r="CM276" s="34"/>
      <c r="CN276" s="34"/>
      <c r="CO276" s="34"/>
      <c r="CP276" s="34"/>
      <c r="CQ276" s="34"/>
      <c r="CR276" s="34"/>
      <c r="CS276" s="34"/>
      <c r="CT276" s="34"/>
      <c r="CU276" s="34"/>
      <c r="CV276" s="34"/>
      <c r="CW276" s="34"/>
      <c r="CX276" s="34"/>
      <c r="CY276" s="34"/>
      <c r="CZ276" s="34"/>
      <c r="DA276" s="34"/>
      <c r="DB276" s="34"/>
      <c r="DC276" s="34"/>
      <c r="DD276" s="34"/>
      <c r="DE276" s="34"/>
      <c r="DF276" s="34"/>
      <c r="DG276" s="34"/>
      <c r="DH276" s="34"/>
      <c r="DI276" s="34"/>
      <c r="DJ276" s="34"/>
      <c r="DK276" s="34"/>
      <c r="DL276" s="34"/>
      <c r="DM276" s="34"/>
      <c r="DN276" s="34"/>
      <c r="DO276" s="34"/>
      <c r="DP276" s="34"/>
      <c r="DQ276" s="34"/>
      <c r="DR276" s="34"/>
      <c r="DS276" s="34"/>
      <c r="DT276" s="34"/>
      <c r="DU276" s="34"/>
      <c r="DV276" s="34"/>
      <c r="DW276" s="34"/>
      <c r="DX276" s="34"/>
      <c r="DY276" s="34"/>
      <c r="DZ276" s="34"/>
      <c r="EA276" s="34"/>
      <c r="EB276" s="34"/>
      <c r="EC276" s="34"/>
    </row>
    <row r="277" spans="1:133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  <c r="BU277" s="34"/>
      <c r="BV277" s="34"/>
      <c r="BW277" s="34"/>
      <c r="BX277" s="34"/>
      <c r="BY277" s="34"/>
      <c r="BZ277" s="34"/>
      <c r="CA277" s="34"/>
      <c r="CB277" s="34"/>
      <c r="CC277" s="34"/>
      <c r="CD277" s="34"/>
      <c r="CE277" s="34"/>
      <c r="CF277" s="34"/>
      <c r="CG277" s="34"/>
      <c r="CH277" s="34"/>
      <c r="CI277" s="34"/>
      <c r="CJ277" s="34"/>
      <c r="CK277" s="34"/>
      <c r="CL277" s="34"/>
      <c r="CM277" s="34"/>
      <c r="CN277" s="34"/>
      <c r="CO277" s="34"/>
      <c r="CP277" s="34"/>
      <c r="CQ277" s="34"/>
      <c r="CR277" s="34"/>
      <c r="CS277" s="34"/>
      <c r="CT277" s="34"/>
      <c r="CU277" s="34"/>
      <c r="CV277" s="34"/>
      <c r="CW277" s="34"/>
      <c r="CX277" s="34"/>
      <c r="CY277" s="34"/>
      <c r="CZ277" s="34"/>
      <c r="DA277" s="34"/>
      <c r="DB277" s="34"/>
      <c r="DC277" s="34"/>
      <c r="DD277" s="34"/>
      <c r="DE277" s="34"/>
      <c r="DF277" s="34"/>
      <c r="DG277" s="34"/>
      <c r="DH277" s="34"/>
      <c r="DI277" s="34"/>
      <c r="DJ277" s="34"/>
      <c r="DK277" s="34"/>
      <c r="DL277" s="34"/>
      <c r="DM277" s="34"/>
      <c r="DN277" s="34"/>
      <c r="DO277" s="34"/>
      <c r="DP277" s="34"/>
      <c r="DQ277" s="34"/>
      <c r="DR277" s="34"/>
      <c r="DS277" s="34"/>
      <c r="DT277" s="34"/>
      <c r="DU277" s="34"/>
      <c r="DV277" s="34"/>
      <c r="DW277" s="34"/>
      <c r="DX277" s="34"/>
      <c r="DY277" s="34"/>
      <c r="DZ277" s="34"/>
      <c r="EA277" s="34"/>
      <c r="EB277" s="34"/>
      <c r="EC277" s="34"/>
    </row>
    <row r="278" spans="1:133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  <c r="BU278" s="34"/>
      <c r="BV278" s="34"/>
      <c r="BW278" s="34"/>
      <c r="BX278" s="34"/>
      <c r="BY278" s="34"/>
      <c r="BZ278" s="34"/>
      <c r="CA278" s="34"/>
      <c r="CB278" s="34"/>
      <c r="CC278" s="34"/>
      <c r="CD278" s="34"/>
      <c r="CE278" s="34"/>
      <c r="CF278" s="34"/>
      <c r="CG278" s="34"/>
      <c r="CH278" s="34"/>
      <c r="CI278" s="34"/>
      <c r="CJ278" s="34"/>
      <c r="CK278" s="34"/>
      <c r="CL278" s="34"/>
      <c r="CM278" s="34"/>
      <c r="CN278" s="34"/>
      <c r="CO278" s="34"/>
      <c r="CP278" s="34"/>
      <c r="CQ278" s="34"/>
      <c r="CR278" s="34"/>
      <c r="CS278" s="34"/>
      <c r="CT278" s="34"/>
      <c r="CU278" s="34"/>
      <c r="CV278" s="34"/>
      <c r="CW278" s="34"/>
      <c r="CX278" s="34"/>
      <c r="CY278" s="34"/>
      <c r="CZ278" s="34"/>
      <c r="DA278" s="34"/>
      <c r="DB278" s="34"/>
      <c r="DC278" s="34"/>
      <c r="DD278" s="34"/>
      <c r="DE278" s="34"/>
      <c r="DF278" s="34"/>
      <c r="DG278" s="34"/>
      <c r="DH278" s="34"/>
      <c r="DI278" s="34"/>
      <c r="DJ278" s="34"/>
      <c r="DK278" s="34"/>
      <c r="DL278" s="34"/>
      <c r="DM278" s="34"/>
      <c r="DN278" s="34"/>
      <c r="DO278" s="34"/>
      <c r="DP278" s="34"/>
      <c r="DQ278" s="34"/>
      <c r="DR278" s="34"/>
      <c r="DS278" s="34"/>
      <c r="DT278" s="34"/>
      <c r="DU278" s="34"/>
      <c r="DV278" s="34"/>
      <c r="DW278" s="34"/>
      <c r="DX278" s="34"/>
      <c r="DY278" s="34"/>
      <c r="DZ278" s="34"/>
      <c r="EA278" s="34"/>
      <c r="EB278" s="34"/>
      <c r="EC278" s="34"/>
    </row>
    <row r="279" spans="1:133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  <c r="BU279" s="34"/>
      <c r="BV279" s="34"/>
      <c r="BW279" s="34"/>
      <c r="BX279" s="34"/>
      <c r="BY279" s="34"/>
      <c r="BZ279" s="34"/>
      <c r="CA279" s="34"/>
      <c r="CB279" s="34"/>
      <c r="CC279" s="34"/>
      <c r="CD279" s="34"/>
      <c r="CE279" s="34"/>
      <c r="CF279" s="34"/>
      <c r="CG279" s="34"/>
      <c r="CH279" s="34"/>
      <c r="CI279" s="34"/>
      <c r="CJ279" s="34"/>
      <c r="CK279" s="34"/>
      <c r="CL279" s="34"/>
      <c r="CM279" s="34"/>
      <c r="CN279" s="34"/>
      <c r="CO279" s="34"/>
      <c r="CP279" s="34"/>
      <c r="CQ279" s="34"/>
      <c r="CR279" s="34"/>
      <c r="CS279" s="34"/>
      <c r="CT279" s="34"/>
      <c r="CU279" s="34"/>
      <c r="CV279" s="34"/>
      <c r="CW279" s="34"/>
      <c r="CX279" s="34"/>
      <c r="CY279" s="34"/>
      <c r="CZ279" s="34"/>
      <c r="DA279" s="34"/>
      <c r="DB279" s="34"/>
      <c r="DC279" s="34"/>
      <c r="DD279" s="34"/>
      <c r="DE279" s="34"/>
      <c r="DF279" s="34"/>
      <c r="DG279" s="34"/>
      <c r="DH279" s="34"/>
      <c r="DI279" s="34"/>
      <c r="DJ279" s="34"/>
      <c r="DK279" s="34"/>
      <c r="DL279" s="34"/>
      <c r="DM279" s="34"/>
      <c r="DN279" s="34"/>
      <c r="DO279" s="34"/>
      <c r="DP279" s="34"/>
      <c r="DQ279" s="34"/>
      <c r="DR279" s="34"/>
      <c r="DS279" s="34"/>
      <c r="DT279" s="34"/>
      <c r="DU279" s="34"/>
      <c r="DV279" s="34"/>
      <c r="DW279" s="34"/>
      <c r="DX279" s="34"/>
      <c r="DY279" s="34"/>
      <c r="DZ279" s="34"/>
      <c r="EA279" s="34"/>
      <c r="EB279" s="34"/>
      <c r="EC279" s="34"/>
    </row>
    <row r="280" spans="1:133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  <c r="BU280" s="34"/>
      <c r="BV280" s="34"/>
      <c r="BW280" s="34"/>
      <c r="BX280" s="34"/>
      <c r="BY280" s="34"/>
      <c r="BZ280" s="34"/>
      <c r="CA280" s="34"/>
      <c r="CB280" s="34"/>
      <c r="CC280" s="34"/>
      <c r="CD280" s="34"/>
      <c r="CE280" s="34"/>
      <c r="CF280" s="34"/>
      <c r="CG280" s="34"/>
      <c r="CH280" s="34"/>
      <c r="CI280" s="34"/>
      <c r="CJ280" s="34"/>
      <c r="CK280" s="34"/>
      <c r="CL280" s="34"/>
      <c r="CM280" s="34"/>
      <c r="CN280" s="34"/>
      <c r="CO280" s="34"/>
      <c r="CP280" s="34"/>
      <c r="CQ280" s="34"/>
      <c r="CR280" s="34"/>
      <c r="CS280" s="34"/>
      <c r="CT280" s="34"/>
      <c r="CU280" s="34"/>
      <c r="CV280" s="34"/>
      <c r="CW280" s="34"/>
      <c r="CX280" s="34"/>
      <c r="CY280" s="34"/>
      <c r="CZ280" s="34"/>
      <c r="DA280" s="34"/>
      <c r="DB280" s="34"/>
      <c r="DC280" s="34"/>
      <c r="DD280" s="34"/>
      <c r="DE280" s="34"/>
      <c r="DF280" s="34"/>
      <c r="DG280" s="34"/>
      <c r="DH280" s="34"/>
      <c r="DI280" s="34"/>
      <c r="DJ280" s="34"/>
      <c r="DK280" s="34"/>
      <c r="DL280" s="34"/>
      <c r="DM280" s="34"/>
      <c r="DN280" s="34"/>
      <c r="DO280" s="34"/>
      <c r="DP280" s="34"/>
      <c r="DQ280" s="34"/>
      <c r="DR280" s="34"/>
      <c r="DS280" s="34"/>
      <c r="DT280" s="34"/>
      <c r="DU280" s="34"/>
      <c r="DV280" s="34"/>
      <c r="DW280" s="34"/>
      <c r="DX280" s="34"/>
      <c r="DY280" s="34"/>
      <c r="DZ280" s="34"/>
      <c r="EA280" s="34"/>
      <c r="EB280" s="34"/>
      <c r="EC280" s="34"/>
    </row>
    <row r="281" spans="1:133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  <c r="BU281" s="34"/>
      <c r="BV281" s="34"/>
      <c r="BW281" s="34"/>
      <c r="BX281" s="34"/>
      <c r="BY281" s="34"/>
      <c r="BZ281" s="34"/>
      <c r="CA281" s="34"/>
      <c r="CB281" s="34"/>
      <c r="CC281" s="34"/>
      <c r="CD281" s="34"/>
      <c r="CE281" s="34"/>
      <c r="CF281" s="34"/>
      <c r="CG281" s="34"/>
      <c r="CH281" s="34"/>
      <c r="CI281" s="34"/>
      <c r="CJ281" s="34"/>
      <c r="CK281" s="34"/>
      <c r="CL281" s="34"/>
      <c r="CM281" s="34"/>
      <c r="CN281" s="34"/>
      <c r="CO281" s="34"/>
      <c r="CP281" s="34"/>
      <c r="CQ281" s="34"/>
      <c r="CR281" s="34"/>
      <c r="CS281" s="34"/>
      <c r="CT281" s="34"/>
      <c r="CU281" s="34"/>
      <c r="CV281" s="34"/>
      <c r="CW281" s="34"/>
      <c r="CX281" s="34"/>
      <c r="CY281" s="34"/>
      <c r="CZ281" s="34"/>
      <c r="DA281" s="34"/>
      <c r="DB281" s="34"/>
      <c r="DC281" s="34"/>
      <c r="DD281" s="34"/>
      <c r="DE281" s="34"/>
      <c r="DF281" s="34"/>
      <c r="DG281" s="34"/>
      <c r="DH281" s="34"/>
      <c r="DI281" s="34"/>
      <c r="DJ281" s="34"/>
      <c r="DK281" s="34"/>
      <c r="DL281" s="34"/>
      <c r="DM281" s="34"/>
      <c r="DN281" s="34"/>
      <c r="DO281" s="34"/>
      <c r="DP281" s="34"/>
      <c r="DQ281" s="34"/>
      <c r="DR281" s="34"/>
      <c r="DS281" s="34"/>
      <c r="DT281" s="34"/>
      <c r="DU281" s="34"/>
      <c r="DV281" s="34"/>
      <c r="DW281" s="34"/>
      <c r="DX281" s="34"/>
      <c r="DY281" s="34"/>
      <c r="DZ281" s="34"/>
      <c r="EA281" s="34"/>
      <c r="EB281" s="34"/>
      <c r="EC281" s="34"/>
    </row>
    <row r="282" spans="1:133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  <c r="BU282" s="34"/>
      <c r="BV282" s="34"/>
      <c r="BW282" s="34"/>
      <c r="BX282" s="34"/>
      <c r="BY282" s="34"/>
      <c r="BZ282" s="34"/>
      <c r="CA282" s="34"/>
      <c r="CB282" s="34"/>
      <c r="CC282" s="34"/>
      <c r="CD282" s="34"/>
      <c r="CE282" s="34"/>
      <c r="CF282" s="34"/>
      <c r="CG282" s="34"/>
      <c r="CH282" s="34"/>
      <c r="CI282" s="34"/>
      <c r="CJ282" s="34"/>
      <c r="CK282" s="34"/>
      <c r="CL282" s="34"/>
      <c r="CM282" s="34"/>
      <c r="CN282" s="34"/>
      <c r="CO282" s="34"/>
      <c r="CP282" s="34"/>
      <c r="CQ282" s="34"/>
      <c r="CR282" s="34"/>
      <c r="CS282" s="34"/>
      <c r="CT282" s="34"/>
      <c r="CU282" s="34"/>
      <c r="CV282" s="34"/>
      <c r="CW282" s="34"/>
      <c r="CX282" s="34"/>
      <c r="CY282" s="34"/>
      <c r="CZ282" s="34"/>
      <c r="DA282" s="34"/>
      <c r="DB282" s="34"/>
      <c r="DC282" s="34"/>
      <c r="DD282" s="34"/>
      <c r="DE282" s="34"/>
      <c r="DF282" s="34"/>
      <c r="DG282" s="34"/>
      <c r="DH282" s="34"/>
      <c r="DI282" s="34"/>
      <c r="DJ282" s="34"/>
      <c r="DK282" s="34"/>
      <c r="DL282" s="34"/>
      <c r="DM282" s="34"/>
      <c r="DN282" s="34"/>
      <c r="DO282" s="34"/>
      <c r="DP282" s="34"/>
      <c r="DQ282" s="34"/>
      <c r="DR282" s="34"/>
      <c r="DS282" s="34"/>
      <c r="DT282" s="34"/>
      <c r="DU282" s="34"/>
      <c r="DV282" s="34"/>
      <c r="DW282" s="34"/>
      <c r="DX282" s="34"/>
      <c r="DY282" s="34"/>
      <c r="DZ282" s="34"/>
      <c r="EA282" s="34"/>
      <c r="EB282" s="34"/>
      <c r="EC282" s="34"/>
    </row>
    <row r="283" spans="1:133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  <c r="BU283" s="34"/>
      <c r="BV283" s="34"/>
      <c r="BW283" s="34"/>
      <c r="BX283" s="34"/>
      <c r="BY283" s="34"/>
      <c r="BZ283" s="34"/>
      <c r="CA283" s="34"/>
      <c r="CB283" s="34"/>
      <c r="CC283" s="34"/>
      <c r="CD283" s="34"/>
      <c r="CE283" s="34"/>
      <c r="CF283" s="34"/>
      <c r="CG283" s="34"/>
      <c r="CH283" s="34"/>
      <c r="CI283" s="34"/>
      <c r="CJ283" s="34"/>
      <c r="CK283" s="34"/>
      <c r="CL283" s="34"/>
      <c r="CM283" s="34"/>
      <c r="CN283" s="34"/>
      <c r="CO283" s="34"/>
      <c r="CP283" s="34"/>
      <c r="CQ283" s="34"/>
      <c r="CR283" s="34"/>
      <c r="CS283" s="34"/>
      <c r="CT283" s="34"/>
      <c r="CU283" s="34"/>
      <c r="CV283" s="34"/>
      <c r="CW283" s="34"/>
      <c r="CX283" s="34"/>
      <c r="CY283" s="34"/>
      <c r="CZ283" s="34"/>
      <c r="DA283" s="34"/>
      <c r="DB283" s="34"/>
      <c r="DC283" s="34"/>
      <c r="DD283" s="34"/>
      <c r="DE283" s="34"/>
      <c r="DF283" s="34"/>
      <c r="DG283" s="34"/>
      <c r="DH283" s="34"/>
      <c r="DI283" s="34"/>
      <c r="DJ283" s="34"/>
      <c r="DK283" s="34"/>
      <c r="DL283" s="34"/>
      <c r="DM283" s="34"/>
      <c r="DN283" s="34"/>
      <c r="DO283" s="34"/>
      <c r="DP283" s="34"/>
      <c r="DQ283" s="34"/>
      <c r="DR283" s="34"/>
      <c r="DS283" s="34"/>
      <c r="DT283" s="34"/>
      <c r="DU283" s="34"/>
      <c r="DV283" s="34"/>
      <c r="DW283" s="34"/>
      <c r="DX283" s="34"/>
      <c r="DY283" s="34"/>
      <c r="DZ283" s="34"/>
      <c r="EA283" s="34"/>
      <c r="EB283" s="34"/>
      <c r="EC283" s="34"/>
    </row>
    <row r="284" spans="1:133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  <c r="BU284" s="34"/>
      <c r="BV284" s="34"/>
      <c r="BW284" s="34"/>
      <c r="BX284" s="34"/>
      <c r="BY284" s="34"/>
      <c r="BZ284" s="34"/>
      <c r="CA284" s="34"/>
      <c r="CB284" s="34"/>
      <c r="CC284" s="34"/>
      <c r="CD284" s="34"/>
      <c r="CE284" s="34"/>
      <c r="CF284" s="34"/>
      <c r="CG284" s="34"/>
      <c r="CH284" s="34"/>
      <c r="CI284" s="34"/>
      <c r="CJ284" s="34"/>
      <c r="CK284" s="34"/>
      <c r="CL284" s="34"/>
      <c r="CM284" s="34"/>
      <c r="CN284" s="34"/>
      <c r="CO284" s="34"/>
      <c r="CP284" s="34"/>
      <c r="CQ284" s="34"/>
      <c r="CR284" s="34"/>
      <c r="CS284" s="34"/>
      <c r="CT284" s="34"/>
      <c r="CU284" s="34"/>
      <c r="CV284" s="34"/>
      <c r="CW284" s="34"/>
      <c r="CX284" s="34"/>
      <c r="CY284" s="34"/>
      <c r="CZ284" s="34"/>
      <c r="DA284" s="34"/>
      <c r="DB284" s="34"/>
      <c r="DC284" s="34"/>
      <c r="DD284" s="34"/>
      <c r="DE284" s="34"/>
      <c r="DF284" s="34"/>
      <c r="DG284" s="34"/>
      <c r="DH284" s="34"/>
      <c r="DI284" s="34"/>
      <c r="DJ284" s="34"/>
      <c r="DK284" s="34"/>
      <c r="DL284" s="34"/>
      <c r="DM284" s="34"/>
      <c r="DN284" s="34"/>
      <c r="DO284" s="34"/>
      <c r="DP284" s="34"/>
      <c r="DQ284" s="34"/>
      <c r="DR284" s="34"/>
      <c r="DS284" s="34"/>
      <c r="DT284" s="34"/>
      <c r="DU284" s="34"/>
      <c r="DV284" s="34"/>
      <c r="DW284" s="34"/>
      <c r="DX284" s="34"/>
      <c r="DY284" s="34"/>
      <c r="DZ284" s="34"/>
      <c r="EA284" s="34"/>
      <c r="EB284" s="34"/>
      <c r="EC284" s="34"/>
    </row>
    <row r="285" spans="1:133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  <c r="BU285" s="34"/>
      <c r="BV285" s="34"/>
      <c r="BW285" s="34"/>
      <c r="BX285" s="34"/>
      <c r="BY285" s="34"/>
      <c r="BZ285" s="34"/>
      <c r="CA285" s="34"/>
      <c r="CB285" s="34"/>
      <c r="CC285" s="34"/>
      <c r="CD285" s="34"/>
      <c r="CE285" s="34"/>
      <c r="CF285" s="34"/>
      <c r="CG285" s="34"/>
      <c r="CH285" s="34"/>
      <c r="CI285" s="34"/>
      <c r="CJ285" s="34"/>
      <c r="CK285" s="34"/>
      <c r="CL285" s="34"/>
      <c r="CM285" s="34"/>
      <c r="CN285" s="34"/>
      <c r="CO285" s="34"/>
      <c r="CP285" s="34"/>
      <c r="CQ285" s="34"/>
      <c r="CR285" s="34"/>
      <c r="CS285" s="34"/>
      <c r="CT285" s="34"/>
      <c r="CU285" s="34"/>
      <c r="CV285" s="34"/>
      <c r="CW285" s="34"/>
      <c r="CX285" s="34"/>
      <c r="CY285" s="34"/>
      <c r="CZ285" s="34"/>
      <c r="DA285" s="34"/>
      <c r="DB285" s="34"/>
      <c r="DC285" s="34"/>
      <c r="DD285" s="34"/>
      <c r="DE285" s="34"/>
      <c r="DF285" s="34"/>
      <c r="DG285" s="34"/>
      <c r="DH285" s="34"/>
      <c r="DI285" s="34"/>
      <c r="DJ285" s="34"/>
      <c r="DK285" s="34"/>
      <c r="DL285" s="34"/>
      <c r="DM285" s="34"/>
      <c r="DN285" s="34"/>
      <c r="DO285" s="34"/>
      <c r="DP285" s="34"/>
      <c r="DQ285" s="34"/>
      <c r="DR285" s="34"/>
      <c r="DS285" s="34"/>
      <c r="DT285" s="34"/>
      <c r="DU285" s="34"/>
      <c r="DV285" s="34"/>
      <c r="DW285" s="34"/>
      <c r="DX285" s="34"/>
      <c r="DY285" s="34"/>
      <c r="DZ285" s="34"/>
      <c r="EA285" s="34"/>
      <c r="EB285" s="34"/>
      <c r="EC285" s="34"/>
    </row>
    <row r="286" spans="1:133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  <c r="BU286" s="34"/>
      <c r="BV286" s="34"/>
      <c r="BW286" s="34"/>
      <c r="BX286" s="34"/>
      <c r="BY286" s="34"/>
      <c r="BZ286" s="34"/>
      <c r="CA286" s="34"/>
      <c r="CB286" s="34"/>
      <c r="CC286" s="34"/>
      <c r="CD286" s="34"/>
      <c r="CE286" s="34"/>
      <c r="CF286" s="34"/>
      <c r="CG286" s="34"/>
      <c r="CH286" s="34"/>
      <c r="CI286" s="34"/>
      <c r="CJ286" s="34"/>
      <c r="CK286" s="34"/>
      <c r="CL286" s="34"/>
      <c r="CM286" s="34"/>
      <c r="CN286" s="34"/>
      <c r="CO286" s="34"/>
      <c r="CP286" s="34"/>
      <c r="CQ286" s="34"/>
      <c r="CR286" s="34"/>
      <c r="CS286" s="34"/>
      <c r="CT286" s="34"/>
      <c r="CU286" s="34"/>
      <c r="CV286" s="34"/>
      <c r="CW286" s="34"/>
      <c r="CX286" s="34"/>
      <c r="CY286" s="34"/>
      <c r="CZ286" s="34"/>
      <c r="DA286" s="34"/>
      <c r="DB286" s="34"/>
      <c r="DC286" s="34"/>
      <c r="DD286" s="34"/>
      <c r="DE286" s="34"/>
      <c r="DF286" s="34"/>
      <c r="DG286" s="34"/>
      <c r="DH286" s="34"/>
      <c r="DI286" s="34"/>
      <c r="DJ286" s="34"/>
      <c r="DK286" s="34"/>
      <c r="DL286" s="34"/>
      <c r="DM286" s="34"/>
      <c r="DN286" s="34"/>
      <c r="DO286" s="34"/>
      <c r="DP286" s="34"/>
      <c r="DQ286" s="34"/>
      <c r="DR286" s="34"/>
      <c r="DS286" s="34"/>
      <c r="DT286" s="34"/>
      <c r="DU286" s="34"/>
      <c r="DV286" s="34"/>
      <c r="DW286" s="34"/>
      <c r="DX286" s="34"/>
      <c r="DY286" s="34"/>
      <c r="DZ286" s="34"/>
      <c r="EA286" s="34"/>
      <c r="EB286" s="34"/>
      <c r="EC286" s="34"/>
    </row>
    <row r="287" spans="1:133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  <c r="BU287" s="34"/>
      <c r="BV287" s="34"/>
      <c r="BW287" s="34"/>
      <c r="BX287" s="34"/>
      <c r="BY287" s="34"/>
      <c r="BZ287" s="34"/>
      <c r="CA287" s="34"/>
      <c r="CB287" s="34"/>
      <c r="CC287" s="34"/>
      <c r="CD287" s="34"/>
      <c r="CE287" s="34"/>
      <c r="CF287" s="34"/>
      <c r="CG287" s="34"/>
      <c r="CH287" s="34"/>
      <c r="CI287" s="34"/>
      <c r="CJ287" s="34"/>
      <c r="CK287" s="34"/>
      <c r="CL287" s="34"/>
      <c r="CM287" s="34"/>
      <c r="CN287" s="34"/>
      <c r="CO287" s="34"/>
      <c r="CP287" s="34"/>
      <c r="CQ287" s="34"/>
      <c r="CR287" s="34"/>
      <c r="CS287" s="34"/>
      <c r="CT287" s="34"/>
      <c r="CU287" s="34"/>
      <c r="CV287" s="34"/>
      <c r="CW287" s="34"/>
      <c r="CX287" s="34"/>
      <c r="CY287" s="34"/>
      <c r="CZ287" s="34"/>
      <c r="DA287" s="34"/>
      <c r="DB287" s="34"/>
      <c r="DC287" s="34"/>
      <c r="DD287" s="34"/>
      <c r="DE287" s="34"/>
      <c r="DF287" s="34"/>
      <c r="DG287" s="34"/>
      <c r="DH287" s="34"/>
      <c r="DI287" s="34"/>
      <c r="DJ287" s="34"/>
      <c r="DK287" s="34"/>
      <c r="DL287" s="34"/>
      <c r="DM287" s="34"/>
      <c r="DN287" s="34"/>
      <c r="DO287" s="34"/>
      <c r="DP287" s="34"/>
      <c r="DQ287" s="34"/>
      <c r="DR287" s="34"/>
      <c r="DS287" s="34"/>
      <c r="DT287" s="34"/>
      <c r="DU287" s="34"/>
      <c r="DV287" s="34"/>
      <c r="DW287" s="34"/>
      <c r="DX287" s="34"/>
      <c r="DY287" s="34"/>
      <c r="DZ287" s="34"/>
      <c r="EA287" s="34"/>
      <c r="EB287" s="34"/>
      <c r="EC287" s="34"/>
    </row>
    <row r="288" spans="1:133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  <c r="BU288" s="34"/>
      <c r="BV288" s="34"/>
      <c r="BW288" s="34"/>
      <c r="BX288" s="34"/>
      <c r="BY288" s="34"/>
      <c r="BZ288" s="34"/>
      <c r="CA288" s="34"/>
      <c r="CB288" s="34"/>
      <c r="CC288" s="34"/>
      <c r="CD288" s="34"/>
      <c r="CE288" s="34"/>
      <c r="CF288" s="34"/>
      <c r="CG288" s="34"/>
      <c r="CH288" s="34"/>
      <c r="CI288" s="34"/>
      <c r="CJ288" s="34"/>
      <c r="CK288" s="34"/>
      <c r="CL288" s="34"/>
      <c r="CM288" s="34"/>
      <c r="CN288" s="34"/>
      <c r="CO288" s="34"/>
      <c r="CP288" s="34"/>
      <c r="CQ288" s="34"/>
      <c r="CR288" s="34"/>
      <c r="CS288" s="34"/>
      <c r="CT288" s="34"/>
      <c r="CU288" s="34"/>
      <c r="CV288" s="34"/>
      <c r="CW288" s="34"/>
      <c r="CX288" s="34"/>
      <c r="CY288" s="34"/>
      <c r="CZ288" s="34"/>
      <c r="DA288" s="34"/>
      <c r="DB288" s="34"/>
      <c r="DC288" s="34"/>
      <c r="DD288" s="34"/>
      <c r="DE288" s="34"/>
      <c r="DF288" s="34"/>
      <c r="DG288" s="34"/>
      <c r="DH288" s="34"/>
      <c r="DI288" s="34"/>
      <c r="DJ288" s="34"/>
      <c r="DK288" s="34"/>
      <c r="DL288" s="34"/>
      <c r="DM288" s="34"/>
      <c r="DN288" s="34"/>
      <c r="DO288" s="34"/>
      <c r="DP288" s="34"/>
      <c r="DQ288" s="34"/>
      <c r="DR288" s="34"/>
      <c r="DS288" s="34"/>
      <c r="DT288" s="34"/>
      <c r="DU288" s="34"/>
      <c r="DV288" s="34"/>
      <c r="DW288" s="34"/>
      <c r="DX288" s="34"/>
      <c r="DY288" s="34"/>
      <c r="DZ288" s="34"/>
      <c r="EA288" s="34"/>
      <c r="EB288" s="34"/>
      <c r="EC288" s="34"/>
    </row>
    <row r="289" spans="1:133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  <c r="BU289" s="34"/>
      <c r="BV289" s="34"/>
      <c r="BW289" s="34"/>
      <c r="BX289" s="34"/>
      <c r="BY289" s="34"/>
      <c r="BZ289" s="34"/>
      <c r="CA289" s="34"/>
      <c r="CB289" s="34"/>
      <c r="CC289" s="34"/>
      <c r="CD289" s="34"/>
      <c r="CE289" s="34"/>
      <c r="CF289" s="34"/>
      <c r="CG289" s="34"/>
      <c r="CH289" s="34"/>
      <c r="CI289" s="34"/>
      <c r="CJ289" s="34"/>
      <c r="CK289" s="34"/>
      <c r="CL289" s="34"/>
      <c r="CM289" s="34"/>
      <c r="CN289" s="34"/>
      <c r="CO289" s="34"/>
      <c r="CP289" s="34"/>
      <c r="CQ289" s="34"/>
      <c r="CR289" s="34"/>
      <c r="CS289" s="34"/>
      <c r="CT289" s="34"/>
      <c r="CU289" s="34"/>
      <c r="CV289" s="34"/>
      <c r="CW289" s="34"/>
      <c r="CX289" s="34"/>
      <c r="CY289" s="34"/>
      <c r="CZ289" s="34"/>
      <c r="DA289" s="34"/>
      <c r="DB289" s="34"/>
      <c r="DC289" s="34"/>
      <c r="DD289" s="34"/>
      <c r="DE289" s="34"/>
      <c r="DF289" s="34"/>
      <c r="DG289" s="34"/>
      <c r="DH289" s="34"/>
      <c r="DI289" s="34"/>
      <c r="DJ289" s="34"/>
      <c r="DK289" s="34"/>
      <c r="DL289" s="34"/>
      <c r="DM289" s="34"/>
      <c r="DN289" s="34"/>
      <c r="DO289" s="34"/>
      <c r="DP289" s="34"/>
      <c r="DQ289" s="34"/>
      <c r="DR289" s="34"/>
      <c r="DS289" s="34"/>
      <c r="DT289" s="34"/>
      <c r="DU289" s="34"/>
      <c r="DV289" s="34"/>
      <c r="DW289" s="34"/>
      <c r="DX289" s="34"/>
      <c r="DY289" s="34"/>
      <c r="DZ289" s="34"/>
      <c r="EA289" s="34"/>
      <c r="EB289" s="34"/>
      <c r="EC289" s="34"/>
    </row>
    <row r="290" spans="1:133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  <c r="BU290" s="34"/>
      <c r="BV290" s="34"/>
      <c r="BW290" s="34"/>
      <c r="BX290" s="34"/>
      <c r="BY290" s="34"/>
      <c r="BZ290" s="34"/>
      <c r="CA290" s="34"/>
      <c r="CB290" s="34"/>
      <c r="CC290" s="34"/>
      <c r="CD290" s="34"/>
      <c r="CE290" s="34"/>
      <c r="CF290" s="34"/>
      <c r="CG290" s="34"/>
      <c r="CH290" s="34"/>
      <c r="CI290" s="34"/>
      <c r="CJ290" s="34"/>
      <c r="CK290" s="34"/>
      <c r="CL290" s="34"/>
      <c r="CM290" s="34"/>
      <c r="CN290" s="34"/>
      <c r="CO290" s="34"/>
      <c r="CP290" s="34"/>
      <c r="CQ290" s="34"/>
      <c r="CR290" s="34"/>
      <c r="CS290" s="34"/>
      <c r="CT290" s="34"/>
      <c r="CU290" s="34"/>
      <c r="CV290" s="34"/>
      <c r="CW290" s="34"/>
      <c r="CX290" s="34"/>
      <c r="CY290" s="34"/>
      <c r="CZ290" s="34"/>
      <c r="DA290" s="34"/>
      <c r="DB290" s="34"/>
      <c r="DC290" s="34"/>
      <c r="DD290" s="34"/>
      <c r="DE290" s="34"/>
      <c r="DF290" s="34"/>
      <c r="DG290" s="34"/>
      <c r="DH290" s="34"/>
      <c r="DI290" s="34"/>
      <c r="DJ290" s="34"/>
      <c r="DK290" s="34"/>
      <c r="DL290" s="34"/>
      <c r="DM290" s="34"/>
      <c r="DN290" s="34"/>
      <c r="DO290" s="34"/>
      <c r="DP290" s="34"/>
      <c r="DQ290" s="34"/>
      <c r="DR290" s="34"/>
      <c r="DS290" s="34"/>
      <c r="DT290" s="34"/>
      <c r="DU290" s="34"/>
      <c r="DV290" s="34"/>
      <c r="DW290" s="34"/>
      <c r="DX290" s="34"/>
      <c r="DY290" s="34"/>
      <c r="DZ290" s="34"/>
      <c r="EA290" s="34"/>
      <c r="EB290" s="34"/>
      <c r="EC290" s="34"/>
    </row>
    <row r="291" spans="1:133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  <c r="BU291" s="34"/>
      <c r="BV291" s="34"/>
      <c r="BW291" s="34"/>
      <c r="BX291" s="34"/>
      <c r="BY291" s="34"/>
      <c r="BZ291" s="34"/>
      <c r="CA291" s="34"/>
      <c r="CB291" s="34"/>
      <c r="CC291" s="34"/>
      <c r="CD291" s="34"/>
      <c r="CE291" s="34"/>
      <c r="CF291" s="34"/>
      <c r="CG291" s="34"/>
      <c r="CH291" s="34"/>
      <c r="CI291" s="34"/>
      <c r="CJ291" s="34"/>
      <c r="CK291" s="34"/>
      <c r="CL291" s="34"/>
      <c r="CM291" s="34"/>
      <c r="CN291" s="34"/>
      <c r="CO291" s="34"/>
      <c r="CP291" s="34"/>
      <c r="CQ291" s="34"/>
      <c r="CR291" s="34"/>
      <c r="CS291" s="34"/>
      <c r="CT291" s="34"/>
      <c r="CU291" s="34"/>
      <c r="CV291" s="34"/>
      <c r="CW291" s="34"/>
      <c r="CX291" s="34"/>
      <c r="CY291" s="34"/>
      <c r="CZ291" s="34"/>
      <c r="DA291" s="34"/>
      <c r="DB291" s="34"/>
      <c r="DC291" s="34"/>
      <c r="DD291" s="34"/>
      <c r="DE291" s="34"/>
      <c r="DF291" s="34"/>
      <c r="DG291" s="34"/>
      <c r="DH291" s="34"/>
      <c r="DI291" s="34"/>
      <c r="DJ291" s="34"/>
      <c r="DK291" s="34"/>
      <c r="DL291" s="34"/>
      <c r="DM291" s="34"/>
      <c r="DN291" s="34"/>
      <c r="DO291" s="34"/>
      <c r="DP291" s="34"/>
      <c r="DQ291" s="34"/>
      <c r="DR291" s="34"/>
      <c r="DS291" s="34"/>
      <c r="DT291" s="34"/>
      <c r="DU291" s="34"/>
      <c r="DV291" s="34"/>
      <c r="DW291" s="34"/>
      <c r="DX291" s="34"/>
      <c r="DY291" s="34"/>
      <c r="DZ291" s="34"/>
      <c r="EA291" s="34"/>
      <c r="EB291" s="34"/>
      <c r="EC291" s="34"/>
    </row>
    <row r="292" spans="1:133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  <c r="BU292" s="34"/>
      <c r="BV292" s="34"/>
      <c r="BW292" s="34"/>
      <c r="BX292" s="34"/>
      <c r="BY292" s="34"/>
      <c r="BZ292" s="34"/>
      <c r="CA292" s="34"/>
      <c r="CB292" s="34"/>
      <c r="CC292" s="34"/>
      <c r="CD292" s="34"/>
      <c r="CE292" s="34"/>
      <c r="CF292" s="34"/>
      <c r="CG292" s="34"/>
      <c r="CH292" s="34"/>
      <c r="CI292" s="34"/>
      <c r="CJ292" s="34"/>
      <c r="CK292" s="34"/>
      <c r="CL292" s="34"/>
      <c r="CM292" s="34"/>
      <c r="CN292" s="34"/>
      <c r="CO292" s="34"/>
      <c r="CP292" s="34"/>
      <c r="CQ292" s="34"/>
      <c r="CR292" s="34"/>
      <c r="CS292" s="34"/>
      <c r="CT292" s="34"/>
      <c r="CU292" s="34"/>
      <c r="CV292" s="34"/>
      <c r="CW292" s="34"/>
      <c r="CX292" s="34"/>
      <c r="CY292" s="34"/>
      <c r="CZ292" s="34"/>
      <c r="DA292" s="34"/>
      <c r="DB292" s="34"/>
      <c r="DC292" s="34"/>
      <c r="DD292" s="34"/>
      <c r="DE292" s="34"/>
      <c r="DF292" s="34"/>
      <c r="DG292" s="34"/>
      <c r="DH292" s="34"/>
      <c r="DI292" s="34"/>
      <c r="DJ292" s="34"/>
      <c r="DK292" s="34"/>
      <c r="DL292" s="34"/>
      <c r="DM292" s="34"/>
      <c r="DN292" s="34"/>
      <c r="DO292" s="34"/>
      <c r="DP292" s="34"/>
      <c r="DQ292" s="34"/>
      <c r="DR292" s="34"/>
      <c r="DS292" s="34"/>
      <c r="DT292" s="34"/>
      <c r="DU292" s="34"/>
      <c r="DV292" s="34"/>
      <c r="DW292" s="34"/>
      <c r="DX292" s="34"/>
      <c r="DY292" s="34"/>
      <c r="DZ292" s="34"/>
      <c r="EA292" s="34"/>
      <c r="EB292" s="34"/>
      <c r="EC292" s="34"/>
    </row>
    <row r="293" spans="1:133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  <c r="BU293" s="34"/>
      <c r="BV293" s="34"/>
      <c r="BW293" s="34"/>
      <c r="BX293" s="34"/>
      <c r="BY293" s="34"/>
      <c r="BZ293" s="34"/>
      <c r="CA293" s="34"/>
      <c r="CB293" s="34"/>
      <c r="CC293" s="34"/>
      <c r="CD293" s="34"/>
      <c r="CE293" s="34"/>
      <c r="CF293" s="34"/>
      <c r="CG293" s="34"/>
      <c r="CH293" s="34"/>
      <c r="CI293" s="34"/>
      <c r="CJ293" s="34"/>
      <c r="CK293" s="34"/>
      <c r="CL293" s="34"/>
      <c r="CM293" s="34"/>
      <c r="CN293" s="34"/>
      <c r="CO293" s="34"/>
      <c r="CP293" s="34"/>
      <c r="CQ293" s="34"/>
      <c r="CR293" s="34"/>
      <c r="CS293" s="34"/>
      <c r="CT293" s="34"/>
      <c r="CU293" s="34"/>
      <c r="CV293" s="34"/>
      <c r="CW293" s="34"/>
      <c r="CX293" s="34"/>
      <c r="CY293" s="34"/>
      <c r="CZ293" s="34"/>
      <c r="DA293" s="34"/>
      <c r="DB293" s="34"/>
      <c r="DC293" s="34"/>
      <c r="DD293" s="34"/>
      <c r="DE293" s="34"/>
      <c r="DF293" s="34"/>
      <c r="DG293" s="34"/>
      <c r="DH293" s="34"/>
      <c r="DI293" s="34"/>
      <c r="DJ293" s="34"/>
      <c r="DK293" s="34"/>
      <c r="DL293" s="34"/>
      <c r="DM293" s="34"/>
      <c r="DN293" s="34"/>
      <c r="DO293" s="34"/>
      <c r="DP293" s="34"/>
      <c r="DQ293" s="34"/>
      <c r="DR293" s="34"/>
      <c r="DS293" s="34"/>
      <c r="DT293" s="34"/>
      <c r="DU293" s="34"/>
      <c r="DV293" s="34"/>
      <c r="DW293" s="34"/>
      <c r="DX293" s="34"/>
      <c r="DY293" s="34"/>
      <c r="DZ293" s="34"/>
      <c r="EA293" s="34"/>
      <c r="EB293" s="34"/>
      <c r="EC293" s="34"/>
    </row>
    <row r="294" spans="1:133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  <c r="BU294" s="34"/>
      <c r="BV294" s="34"/>
      <c r="BW294" s="34"/>
      <c r="BX294" s="34"/>
      <c r="BY294" s="34"/>
      <c r="BZ294" s="34"/>
      <c r="CA294" s="34"/>
      <c r="CB294" s="34"/>
      <c r="CC294" s="34"/>
      <c r="CD294" s="34"/>
      <c r="CE294" s="34"/>
      <c r="CF294" s="34"/>
      <c r="CG294" s="34"/>
      <c r="CH294" s="34"/>
      <c r="CI294" s="34"/>
      <c r="CJ294" s="34"/>
      <c r="CK294" s="34"/>
      <c r="CL294" s="34"/>
      <c r="CM294" s="34"/>
      <c r="CN294" s="34"/>
      <c r="CO294" s="34"/>
      <c r="CP294" s="34"/>
      <c r="CQ294" s="34"/>
      <c r="CR294" s="34"/>
      <c r="CS294" s="34"/>
      <c r="CT294" s="34"/>
      <c r="CU294" s="34"/>
      <c r="CV294" s="34"/>
      <c r="CW294" s="34"/>
      <c r="CX294" s="34"/>
      <c r="CY294" s="34"/>
      <c r="CZ294" s="34"/>
      <c r="DA294" s="34"/>
      <c r="DB294" s="34"/>
      <c r="DC294" s="34"/>
      <c r="DD294" s="34"/>
      <c r="DE294" s="34"/>
      <c r="DF294" s="34"/>
      <c r="DG294" s="34"/>
      <c r="DH294" s="34"/>
      <c r="DI294" s="34"/>
      <c r="DJ294" s="34"/>
      <c r="DK294" s="34"/>
      <c r="DL294" s="34"/>
      <c r="DM294" s="34"/>
      <c r="DN294" s="34"/>
      <c r="DO294" s="34"/>
      <c r="DP294" s="34"/>
      <c r="DQ294" s="34"/>
      <c r="DR294" s="34"/>
      <c r="DS294" s="34"/>
      <c r="DT294" s="34"/>
      <c r="DU294" s="34"/>
      <c r="DV294" s="34"/>
      <c r="DW294" s="34"/>
      <c r="DX294" s="34"/>
      <c r="DY294" s="34"/>
      <c r="DZ294" s="34"/>
      <c r="EA294" s="34"/>
      <c r="EB294" s="34"/>
      <c r="EC294" s="34"/>
    </row>
    <row r="295" spans="1:133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  <c r="BU295" s="34"/>
      <c r="BV295" s="34"/>
      <c r="BW295" s="34"/>
      <c r="BX295" s="34"/>
      <c r="BY295" s="34"/>
      <c r="BZ295" s="34"/>
      <c r="CA295" s="34"/>
      <c r="CB295" s="34"/>
      <c r="CC295" s="34"/>
      <c r="CD295" s="34"/>
      <c r="CE295" s="34"/>
      <c r="CF295" s="34"/>
      <c r="CG295" s="34"/>
      <c r="CH295" s="34"/>
      <c r="CI295" s="34"/>
      <c r="CJ295" s="34"/>
      <c r="CK295" s="34"/>
      <c r="CL295" s="34"/>
      <c r="CM295" s="34"/>
      <c r="CN295" s="34"/>
      <c r="CO295" s="34"/>
      <c r="CP295" s="34"/>
      <c r="CQ295" s="34"/>
      <c r="CR295" s="34"/>
      <c r="CS295" s="34"/>
      <c r="CT295" s="34"/>
      <c r="CU295" s="34"/>
      <c r="CV295" s="34"/>
      <c r="CW295" s="34"/>
      <c r="CX295" s="34"/>
      <c r="CY295" s="34"/>
      <c r="CZ295" s="34"/>
      <c r="DA295" s="34"/>
      <c r="DB295" s="34"/>
      <c r="DC295" s="34"/>
      <c r="DD295" s="34"/>
      <c r="DE295" s="34"/>
      <c r="DF295" s="34"/>
      <c r="DG295" s="34"/>
      <c r="DH295" s="34"/>
      <c r="DI295" s="34"/>
      <c r="DJ295" s="34"/>
      <c r="DK295" s="34"/>
      <c r="DL295" s="34"/>
      <c r="DM295" s="34"/>
      <c r="DN295" s="34"/>
      <c r="DO295" s="34"/>
      <c r="DP295" s="34"/>
      <c r="DQ295" s="34"/>
      <c r="DR295" s="34"/>
      <c r="DS295" s="34"/>
      <c r="DT295" s="34"/>
      <c r="DU295" s="34"/>
      <c r="DV295" s="34"/>
      <c r="DW295" s="34"/>
      <c r="DX295" s="34"/>
      <c r="DY295" s="34"/>
      <c r="DZ295" s="34"/>
      <c r="EA295" s="34"/>
      <c r="EB295" s="34"/>
      <c r="EC295" s="34"/>
    </row>
    <row r="296" spans="1:133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  <c r="BU296" s="34"/>
      <c r="BV296" s="34"/>
      <c r="BW296" s="34"/>
      <c r="BX296" s="34"/>
      <c r="BY296" s="34"/>
      <c r="BZ296" s="34"/>
      <c r="CA296" s="34"/>
      <c r="CB296" s="34"/>
      <c r="CC296" s="34"/>
      <c r="CD296" s="34"/>
      <c r="CE296" s="34"/>
      <c r="CF296" s="34"/>
      <c r="CG296" s="34"/>
      <c r="CH296" s="34"/>
      <c r="CI296" s="34"/>
      <c r="CJ296" s="34"/>
      <c r="CK296" s="34"/>
      <c r="CL296" s="34"/>
      <c r="CM296" s="34"/>
      <c r="CN296" s="34"/>
      <c r="CO296" s="34"/>
      <c r="CP296" s="34"/>
      <c r="CQ296" s="34"/>
      <c r="CR296" s="34"/>
      <c r="CS296" s="34"/>
      <c r="CT296" s="34"/>
      <c r="CU296" s="34"/>
      <c r="CV296" s="34"/>
      <c r="CW296" s="34"/>
      <c r="CX296" s="34"/>
      <c r="CY296" s="34"/>
      <c r="CZ296" s="34"/>
      <c r="DA296" s="34"/>
      <c r="DB296" s="34"/>
      <c r="DC296" s="34"/>
      <c r="DD296" s="34"/>
      <c r="DE296" s="34"/>
      <c r="DF296" s="34"/>
      <c r="DG296" s="34"/>
      <c r="DH296" s="34"/>
      <c r="DI296" s="34"/>
      <c r="DJ296" s="34"/>
      <c r="DK296" s="34"/>
      <c r="DL296" s="34"/>
      <c r="DM296" s="34"/>
      <c r="DN296" s="34"/>
      <c r="DO296" s="34"/>
      <c r="DP296" s="34"/>
      <c r="DQ296" s="34"/>
      <c r="DR296" s="34"/>
      <c r="DS296" s="34"/>
      <c r="DT296" s="34"/>
      <c r="DU296" s="34"/>
      <c r="DV296" s="34"/>
      <c r="DW296" s="34"/>
      <c r="DX296" s="34"/>
      <c r="DY296" s="34"/>
      <c r="DZ296" s="34"/>
      <c r="EA296" s="34"/>
      <c r="EB296" s="34"/>
      <c r="EC296" s="34"/>
    </row>
    <row r="297" spans="1:133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  <c r="BU297" s="34"/>
      <c r="BV297" s="34"/>
      <c r="BW297" s="34"/>
      <c r="BX297" s="34"/>
      <c r="BY297" s="34"/>
      <c r="BZ297" s="34"/>
      <c r="CA297" s="34"/>
      <c r="CB297" s="34"/>
      <c r="CC297" s="34"/>
      <c r="CD297" s="34"/>
      <c r="CE297" s="34"/>
      <c r="CF297" s="34"/>
      <c r="CG297" s="34"/>
      <c r="CH297" s="34"/>
      <c r="CI297" s="34"/>
      <c r="CJ297" s="34"/>
      <c r="CK297" s="34"/>
      <c r="CL297" s="34"/>
      <c r="CM297" s="34"/>
      <c r="CN297" s="34"/>
      <c r="CO297" s="34"/>
      <c r="CP297" s="34"/>
      <c r="CQ297" s="34"/>
      <c r="CR297" s="34"/>
      <c r="CS297" s="34"/>
      <c r="CT297" s="34"/>
      <c r="CU297" s="34"/>
      <c r="CV297" s="34"/>
      <c r="CW297" s="34"/>
      <c r="CX297" s="34"/>
      <c r="CY297" s="34"/>
      <c r="CZ297" s="34"/>
      <c r="DA297" s="34"/>
      <c r="DB297" s="34"/>
      <c r="DC297" s="34"/>
      <c r="DD297" s="34"/>
      <c r="DE297" s="34"/>
      <c r="DF297" s="34"/>
      <c r="DG297" s="34"/>
      <c r="DH297" s="34"/>
      <c r="DI297" s="34"/>
      <c r="DJ297" s="34"/>
      <c r="DK297" s="34"/>
      <c r="DL297" s="34"/>
      <c r="DM297" s="34"/>
      <c r="DN297" s="34"/>
      <c r="DO297" s="34"/>
      <c r="DP297" s="34"/>
      <c r="DQ297" s="34"/>
      <c r="DR297" s="34"/>
      <c r="DS297" s="34"/>
      <c r="DT297" s="34"/>
      <c r="DU297" s="34"/>
      <c r="DV297" s="34"/>
      <c r="DW297" s="34"/>
      <c r="DX297" s="34"/>
      <c r="DY297" s="34"/>
      <c r="DZ297" s="34"/>
      <c r="EA297" s="34"/>
      <c r="EB297" s="34"/>
      <c r="EC297" s="34"/>
    </row>
    <row r="298" spans="1:133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  <c r="BU298" s="34"/>
      <c r="BV298" s="34"/>
      <c r="BW298" s="34"/>
      <c r="BX298" s="34"/>
      <c r="BY298" s="34"/>
      <c r="BZ298" s="34"/>
      <c r="CA298" s="34"/>
      <c r="CB298" s="34"/>
      <c r="CC298" s="34"/>
      <c r="CD298" s="34"/>
      <c r="CE298" s="34"/>
      <c r="CF298" s="34"/>
      <c r="CG298" s="34"/>
      <c r="CH298" s="34"/>
      <c r="CI298" s="34"/>
      <c r="CJ298" s="34"/>
      <c r="CK298" s="34"/>
      <c r="CL298" s="34"/>
      <c r="CM298" s="34"/>
      <c r="CN298" s="34"/>
      <c r="CO298" s="34"/>
      <c r="CP298" s="34"/>
      <c r="CQ298" s="34"/>
      <c r="CR298" s="34"/>
      <c r="CS298" s="34"/>
      <c r="CT298" s="34"/>
      <c r="CU298" s="34"/>
      <c r="CV298" s="34"/>
      <c r="CW298" s="34"/>
      <c r="CX298" s="34"/>
      <c r="CY298" s="34"/>
      <c r="CZ298" s="34"/>
      <c r="DA298" s="34"/>
      <c r="DB298" s="34"/>
      <c r="DC298" s="34"/>
      <c r="DD298" s="34"/>
      <c r="DE298" s="34"/>
      <c r="DF298" s="34"/>
      <c r="DG298" s="34"/>
      <c r="DH298" s="34"/>
      <c r="DI298" s="34"/>
      <c r="DJ298" s="34"/>
      <c r="DK298" s="34"/>
      <c r="DL298" s="34"/>
      <c r="DM298" s="34"/>
      <c r="DN298" s="34"/>
      <c r="DO298" s="34"/>
      <c r="DP298" s="34"/>
      <c r="DQ298" s="34"/>
      <c r="DR298" s="34"/>
      <c r="DS298" s="34"/>
      <c r="DT298" s="34"/>
      <c r="DU298" s="34"/>
      <c r="DV298" s="34"/>
      <c r="DW298" s="34"/>
      <c r="DX298" s="34"/>
      <c r="DY298" s="34"/>
      <c r="DZ298" s="34"/>
      <c r="EA298" s="34"/>
      <c r="EB298" s="34"/>
      <c r="EC298" s="34"/>
    </row>
    <row r="299" spans="1:133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  <c r="BU299" s="34"/>
      <c r="BV299" s="34"/>
      <c r="BW299" s="34"/>
      <c r="BX299" s="34"/>
      <c r="BY299" s="34"/>
      <c r="BZ299" s="34"/>
      <c r="CA299" s="34"/>
      <c r="CB299" s="34"/>
      <c r="CC299" s="34"/>
      <c r="CD299" s="34"/>
      <c r="CE299" s="34"/>
      <c r="CF299" s="34"/>
      <c r="CG299" s="34"/>
      <c r="CH299" s="34"/>
      <c r="CI299" s="34"/>
      <c r="CJ299" s="34"/>
      <c r="CK299" s="34"/>
      <c r="CL299" s="34"/>
      <c r="CM299" s="34"/>
      <c r="CN299" s="34"/>
      <c r="CO299" s="34"/>
      <c r="CP299" s="34"/>
      <c r="CQ299" s="34"/>
      <c r="CR299" s="34"/>
      <c r="CS299" s="34"/>
      <c r="CT299" s="34"/>
      <c r="CU299" s="34"/>
      <c r="CV299" s="34"/>
      <c r="CW299" s="34"/>
      <c r="CX299" s="34"/>
      <c r="CY299" s="34"/>
      <c r="CZ299" s="34"/>
      <c r="DA299" s="34"/>
      <c r="DB299" s="34"/>
      <c r="DC299" s="34"/>
      <c r="DD299" s="34"/>
      <c r="DE299" s="34"/>
      <c r="DF299" s="34"/>
      <c r="DG299" s="34"/>
      <c r="DH299" s="34"/>
      <c r="DI299" s="34"/>
      <c r="DJ299" s="34"/>
      <c r="DK299" s="34"/>
      <c r="DL299" s="34"/>
      <c r="DM299" s="34"/>
      <c r="DN299" s="34"/>
      <c r="DO299" s="34"/>
      <c r="DP299" s="34"/>
      <c r="DQ299" s="34"/>
      <c r="DR299" s="34"/>
      <c r="DS299" s="34"/>
      <c r="DT299" s="34"/>
      <c r="DU299" s="34"/>
      <c r="DV299" s="34"/>
      <c r="DW299" s="34"/>
      <c r="DX299" s="34"/>
      <c r="DY299" s="34"/>
      <c r="DZ299" s="34"/>
      <c r="EA299" s="34"/>
      <c r="EB299" s="34"/>
      <c r="EC299" s="34"/>
    </row>
    <row r="300" spans="1:133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  <c r="BU300" s="34"/>
      <c r="BV300" s="34"/>
      <c r="BW300" s="34"/>
      <c r="BX300" s="34"/>
      <c r="BY300" s="34"/>
      <c r="BZ300" s="34"/>
      <c r="CA300" s="34"/>
      <c r="CB300" s="34"/>
      <c r="CC300" s="34"/>
      <c r="CD300" s="34"/>
      <c r="CE300" s="34"/>
      <c r="CF300" s="34"/>
      <c r="CG300" s="34"/>
      <c r="CH300" s="34"/>
      <c r="CI300" s="34"/>
      <c r="CJ300" s="34"/>
      <c r="CK300" s="34"/>
      <c r="CL300" s="34"/>
      <c r="CM300" s="34"/>
      <c r="CN300" s="34"/>
      <c r="CO300" s="34"/>
      <c r="CP300" s="34"/>
      <c r="CQ300" s="34"/>
      <c r="CR300" s="34"/>
      <c r="CS300" s="34"/>
      <c r="CT300" s="34"/>
      <c r="CU300" s="34"/>
      <c r="CV300" s="34"/>
      <c r="CW300" s="34"/>
      <c r="CX300" s="34"/>
      <c r="CY300" s="34"/>
      <c r="CZ300" s="34"/>
      <c r="DA300" s="34"/>
      <c r="DB300" s="34"/>
      <c r="DC300" s="34"/>
      <c r="DD300" s="34"/>
      <c r="DE300" s="34"/>
      <c r="DF300" s="34"/>
      <c r="DG300" s="34"/>
      <c r="DH300" s="34"/>
      <c r="DI300" s="34"/>
      <c r="DJ300" s="34"/>
      <c r="DK300" s="34"/>
      <c r="DL300" s="34"/>
      <c r="DM300" s="34"/>
      <c r="DN300" s="34"/>
      <c r="DO300" s="34"/>
      <c r="DP300" s="34"/>
      <c r="DQ300" s="34"/>
      <c r="DR300" s="34"/>
      <c r="DS300" s="34"/>
      <c r="DT300" s="34"/>
      <c r="DU300" s="34"/>
      <c r="DV300" s="34"/>
      <c r="DW300" s="34"/>
      <c r="DX300" s="34"/>
      <c r="DY300" s="34"/>
      <c r="DZ300" s="34"/>
      <c r="EA300" s="34"/>
      <c r="EB300" s="34"/>
      <c r="EC300" s="34"/>
    </row>
    <row r="301" spans="1:133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  <c r="BU301" s="34"/>
      <c r="BV301" s="34"/>
      <c r="BW301" s="34"/>
      <c r="BX301" s="34"/>
      <c r="BY301" s="34"/>
      <c r="BZ301" s="34"/>
      <c r="CA301" s="34"/>
      <c r="CB301" s="34"/>
      <c r="CC301" s="34"/>
      <c r="CD301" s="34"/>
      <c r="CE301" s="34"/>
      <c r="CF301" s="34"/>
      <c r="CG301" s="34"/>
      <c r="CH301" s="34"/>
      <c r="CI301" s="34"/>
      <c r="CJ301" s="34"/>
      <c r="CK301" s="34"/>
      <c r="CL301" s="34"/>
      <c r="CM301" s="34"/>
      <c r="CN301" s="34"/>
      <c r="CO301" s="34"/>
      <c r="CP301" s="34"/>
      <c r="CQ301" s="34"/>
      <c r="CR301" s="34"/>
      <c r="CS301" s="34"/>
      <c r="CT301" s="34"/>
      <c r="CU301" s="34"/>
      <c r="CV301" s="34"/>
      <c r="CW301" s="34"/>
      <c r="CX301" s="34"/>
      <c r="CY301" s="34"/>
      <c r="CZ301" s="34"/>
      <c r="DA301" s="34"/>
      <c r="DB301" s="34"/>
      <c r="DC301" s="34"/>
      <c r="DD301" s="34"/>
      <c r="DE301" s="34"/>
      <c r="DF301" s="34"/>
      <c r="DG301" s="34"/>
      <c r="DH301" s="34"/>
      <c r="DI301" s="34"/>
      <c r="DJ301" s="34"/>
      <c r="DK301" s="34"/>
      <c r="DL301" s="34"/>
      <c r="DM301" s="34"/>
      <c r="DN301" s="34"/>
      <c r="DO301" s="34"/>
      <c r="DP301" s="34"/>
      <c r="DQ301" s="34"/>
      <c r="DR301" s="34"/>
      <c r="DS301" s="34"/>
      <c r="DT301" s="34"/>
      <c r="DU301" s="34"/>
      <c r="DV301" s="34"/>
      <c r="DW301" s="34"/>
      <c r="DX301" s="34"/>
      <c r="DY301" s="34"/>
      <c r="DZ301" s="34"/>
      <c r="EA301" s="34"/>
      <c r="EB301" s="34"/>
      <c r="EC301" s="34"/>
    </row>
    <row r="302" spans="1:133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  <c r="BU302" s="34"/>
      <c r="BV302" s="34"/>
      <c r="BW302" s="34"/>
      <c r="BX302" s="34"/>
      <c r="BY302" s="34"/>
      <c r="BZ302" s="34"/>
      <c r="CA302" s="34"/>
      <c r="CB302" s="34"/>
      <c r="CC302" s="34"/>
      <c r="CD302" s="34"/>
      <c r="CE302" s="34"/>
      <c r="CF302" s="34"/>
      <c r="CG302" s="34"/>
      <c r="CH302" s="34"/>
      <c r="CI302" s="34"/>
      <c r="CJ302" s="34"/>
      <c r="CK302" s="34"/>
      <c r="CL302" s="34"/>
      <c r="CM302" s="34"/>
      <c r="CN302" s="34"/>
      <c r="CO302" s="34"/>
      <c r="CP302" s="34"/>
      <c r="CQ302" s="34"/>
      <c r="CR302" s="34"/>
      <c r="CS302" s="34"/>
      <c r="CT302" s="34"/>
      <c r="CU302" s="34"/>
      <c r="CV302" s="34"/>
      <c r="CW302" s="34"/>
      <c r="CX302" s="34"/>
      <c r="CY302" s="34"/>
      <c r="CZ302" s="34"/>
      <c r="DA302" s="34"/>
      <c r="DB302" s="34"/>
      <c r="DC302" s="34"/>
      <c r="DD302" s="34"/>
      <c r="DE302" s="34"/>
      <c r="DF302" s="34"/>
      <c r="DG302" s="34"/>
      <c r="DH302" s="34"/>
      <c r="DI302" s="34"/>
      <c r="DJ302" s="34"/>
      <c r="DK302" s="34"/>
      <c r="DL302" s="34"/>
      <c r="DM302" s="34"/>
      <c r="DN302" s="34"/>
      <c r="DO302" s="34"/>
      <c r="DP302" s="34"/>
      <c r="DQ302" s="34"/>
      <c r="DR302" s="34"/>
      <c r="DS302" s="34"/>
      <c r="DT302" s="34"/>
      <c r="DU302" s="34"/>
      <c r="DV302" s="34"/>
      <c r="DW302" s="34"/>
      <c r="DX302" s="34"/>
      <c r="DY302" s="34"/>
      <c r="DZ302" s="34"/>
      <c r="EA302" s="34"/>
      <c r="EB302" s="34"/>
      <c r="EC302" s="34"/>
    </row>
    <row r="303" spans="1:133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  <c r="BU303" s="34"/>
      <c r="BV303" s="34"/>
      <c r="BW303" s="34"/>
      <c r="BX303" s="34"/>
      <c r="BY303" s="34"/>
      <c r="BZ303" s="34"/>
      <c r="CA303" s="34"/>
      <c r="CB303" s="34"/>
      <c r="CC303" s="34"/>
      <c r="CD303" s="34"/>
      <c r="CE303" s="34"/>
      <c r="CF303" s="34"/>
      <c r="CG303" s="34"/>
      <c r="CH303" s="34"/>
      <c r="CI303" s="34"/>
      <c r="CJ303" s="34"/>
      <c r="CK303" s="34"/>
      <c r="CL303" s="34"/>
      <c r="CM303" s="34"/>
      <c r="CN303" s="34"/>
      <c r="CO303" s="34"/>
      <c r="CP303" s="34"/>
      <c r="CQ303" s="34"/>
      <c r="CR303" s="34"/>
      <c r="CS303" s="34"/>
      <c r="CT303" s="34"/>
      <c r="CU303" s="34"/>
      <c r="CV303" s="34"/>
      <c r="CW303" s="34"/>
      <c r="CX303" s="34"/>
      <c r="CY303" s="34"/>
      <c r="CZ303" s="34"/>
      <c r="DA303" s="34"/>
      <c r="DB303" s="34"/>
      <c r="DC303" s="34"/>
      <c r="DD303" s="34"/>
      <c r="DE303" s="34"/>
      <c r="DF303" s="34"/>
      <c r="DG303" s="34"/>
      <c r="DH303" s="34"/>
      <c r="DI303" s="34"/>
      <c r="DJ303" s="34"/>
      <c r="DK303" s="34"/>
      <c r="DL303" s="34"/>
      <c r="DM303" s="34"/>
      <c r="DN303" s="34"/>
      <c r="DO303" s="34"/>
      <c r="DP303" s="34"/>
      <c r="DQ303" s="34"/>
      <c r="DR303" s="34"/>
      <c r="DS303" s="34"/>
      <c r="DT303" s="34"/>
      <c r="DU303" s="34"/>
      <c r="DV303" s="34"/>
      <c r="DW303" s="34"/>
      <c r="DX303" s="34"/>
      <c r="DY303" s="34"/>
      <c r="DZ303" s="34"/>
      <c r="EA303" s="34"/>
      <c r="EB303" s="34"/>
      <c r="EC303" s="34"/>
    </row>
    <row r="304" spans="1:133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  <c r="BU304" s="34"/>
      <c r="BV304" s="34"/>
      <c r="BW304" s="34"/>
      <c r="BX304" s="34"/>
      <c r="BY304" s="34"/>
      <c r="BZ304" s="34"/>
      <c r="CA304" s="34"/>
      <c r="CB304" s="34"/>
      <c r="CC304" s="34"/>
      <c r="CD304" s="34"/>
      <c r="CE304" s="34"/>
      <c r="CF304" s="34"/>
      <c r="CG304" s="34"/>
      <c r="CH304" s="34"/>
      <c r="CI304" s="34"/>
      <c r="CJ304" s="34"/>
      <c r="CK304" s="34"/>
      <c r="CL304" s="34"/>
      <c r="CM304" s="34"/>
      <c r="CN304" s="34"/>
      <c r="CO304" s="34"/>
      <c r="CP304" s="34"/>
      <c r="CQ304" s="34"/>
      <c r="CR304" s="34"/>
      <c r="CS304" s="34"/>
      <c r="CT304" s="34"/>
      <c r="CU304" s="34"/>
      <c r="CV304" s="34"/>
      <c r="CW304" s="34"/>
      <c r="CX304" s="34"/>
      <c r="CY304" s="34"/>
      <c r="CZ304" s="34"/>
      <c r="DA304" s="34"/>
      <c r="DB304" s="34"/>
      <c r="DC304" s="34"/>
      <c r="DD304" s="34"/>
      <c r="DE304" s="34"/>
      <c r="DF304" s="34"/>
      <c r="DG304" s="34"/>
      <c r="DH304" s="34"/>
      <c r="DI304" s="34"/>
      <c r="DJ304" s="34"/>
      <c r="DK304" s="34"/>
      <c r="DL304" s="34"/>
      <c r="DM304" s="34"/>
      <c r="DN304" s="34"/>
      <c r="DO304" s="34"/>
      <c r="DP304" s="34"/>
      <c r="DQ304" s="34"/>
      <c r="DR304" s="34"/>
      <c r="DS304" s="34"/>
      <c r="DT304" s="34"/>
      <c r="DU304" s="34"/>
      <c r="DV304" s="34"/>
      <c r="DW304" s="34"/>
      <c r="DX304" s="34"/>
      <c r="DY304" s="34"/>
      <c r="DZ304" s="34"/>
      <c r="EA304" s="34"/>
      <c r="EB304" s="34"/>
      <c r="EC304" s="34"/>
    </row>
    <row r="305" spans="1:133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  <c r="BU305" s="34"/>
      <c r="BV305" s="34"/>
      <c r="BW305" s="34"/>
      <c r="BX305" s="34"/>
      <c r="BY305" s="34"/>
      <c r="BZ305" s="34"/>
      <c r="CA305" s="34"/>
      <c r="CB305" s="34"/>
      <c r="CC305" s="34"/>
      <c r="CD305" s="34"/>
      <c r="CE305" s="34"/>
      <c r="CF305" s="34"/>
      <c r="CG305" s="34"/>
      <c r="CH305" s="34"/>
      <c r="CI305" s="34"/>
      <c r="CJ305" s="34"/>
      <c r="CK305" s="34"/>
      <c r="CL305" s="34"/>
      <c r="CM305" s="34"/>
      <c r="CN305" s="34"/>
      <c r="CO305" s="34"/>
      <c r="CP305" s="34"/>
      <c r="CQ305" s="34"/>
      <c r="CR305" s="34"/>
      <c r="CS305" s="34"/>
      <c r="CT305" s="34"/>
      <c r="CU305" s="34"/>
      <c r="CV305" s="34"/>
      <c r="CW305" s="34"/>
      <c r="CX305" s="34"/>
      <c r="CY305" s="34"/>
      <c r="CZ305" s="34"/>
      <c r="DA305" s="34"/>
      <c r="DB305" s="34"/>
      <c r="DC305" s="34"/>
      <c r="DD305" s="34"/>
      <c r="DE305" s="34"/>
      <c r="DF305" s="34"/>
      <c r="DG305" s="34"/>
      <c r="DH305" s="34"/>
      <c r="DI305" s="34"/>
      <c r="DJ305" s="34"/>
      <c r="DK305" s="34"/>
      <c r="DL305" s="34"/>
      <c r="DM305" s="34"/>
      <c r="DN305" s="34"/>
      <c r="DO305" s="34"/>
      <c r="DP305" s="34"/>
      <c r="DQ305" s="34"/>
      <c r="DR305" s="34"/>
      <c r="DS305" s="34"/>
      <c r="DT305" s="34"/>
      <c r="DU305" s="34"/>
      <c r="DV305" s="34"/>
      <c r="DW305" s="34"/>
      <c r="DX305" s="34"/>
      <c r="DY305" s="34"/>
      <c r="DZ305" s="34"/>
      <c r="EA305" s="34"/>
      <c r="EB305" s="34"/>
      <c r="EC305" s="34"/>
    </row>
    <row r="306" spans="1:133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  <c r="BU306" s="34"/>
      <c r="BV306" s="34"/>
      <c r="BW306" s="34"/>
      <c r="BX306" s="34"/>
      <c r="BY306" s="34"/>
      <c r="BZ306" s="34"/>
      <c r="CA306" s="34"/>
      <c r="CB306" s="34"/>
      <c r="CC306" s="34"/>
      <c r="CD306" s="34"/>
      <c r="CE306" s="34"/>
      <c r="CF306" s="34"/>
      <c r="CG306" s="34"/>
      <c r="CH306" s="34"/>
      <c r="CI306" s="34"/>
      <c r="CJ306" s="34"/>
      <c r="CK306" s="34"/>
      <c r="CL306" s="34"/>
      <c r="CM306" s="34"/>
      <c r="CN306" s="34"/>
      <c r="CO306" s="34"/>
      <c r="CP306" s="34"/>
      <c r="CQ306" s="34"/>
      <c r="CR306" s="34"/>
      <c r="CS306" s="34"/>
      <c r="CT306" s="34"/>
      <c r="CU306" s="34"/>
      <c r="CV306" s="34"/>
      <c r="CW306" s="34"/>
      <c r="CX306" s="34"/>
      <c r="CY306" s="34"/>
      <c r="CZ306" s="34"/>
      <c r="DA306" s="34"/>
      <c r="DB306" s="34"/>
      <c r="DC306" s="34"/>
      <c r="DD306" s="34"/>
      <c r="DE306" s="34"/>
      <c r="DF306" s="34"/>
      <c r="DG306" s="34"/>
      <c r="DH306" s="34"/>
      <c r="DI306" s="34"/>
      <c r="DJ306" s="34"/>
      <c r="DK306" s="34"/>
      <c r="DL306" s="34"/>
      <c r="DM306" s="34"/>
      <c r="DN306" s="34"/>
      <c r="DO306" s="34"/>
      <c r="DP306" s="34"/>
      <c r="DQ306" s="34"/>
      <c r="DR306" s="34"/>
      <c r="DS306" s="34"/>
      <c r="DT306" s="34"/>
      <c r="DU306" s="34"/>
      <c r="DV306" s="34"/>
      <c r="DW306" s="34"/>
      <c r="DX306" s="34"/>
      <c r="DY306" s="34"/>
      <c r="DZ306" s="34"/>
      <c r="EA306" s="34"/>
      <c r="EB306" s="34"/>
      <c r="EC306" s="34"/>
    </row>
    <row r="307" spans="1:133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  <c r="BU307" s="34"/>
      <c r="BV307" s="34"/>
      <c r="BW307" s="34"/>
      <c r="BX307" s="34"/>
      <c r="BY307" s="34"/>
      <c r="BZ307" s="34"/>
      <c r="CA307" s="34"/>
      <c r="CB307" s="34"/>
      <c r="CC307" s="34"/>
      <c r="CD307" s="34"/>
      <c r="CE307" s="34"/>
      <c r="CF307" s="34"/>
      <c r="CG307" s="34"/>
      <c r="CH307" s="34"/>
      <c r="CI307" s="34"/>
      <c r="CJ307" s="34"/>
      <c r="CK307" s="34"/>
      <c r="CL307" s="34"/>
      <c r="CM307" s="34"/>
      <c r="CN307" s="34"/>
      <c r="CO307" s="34"/>
      <c r="CP307" s="34"/>
      <c r="CQ307" s="34"/>
      <c r="CR307" s="34"/>
      <c r="CS307" s="34"/>
      <c r="CT307" s="34"/>
      <c r="CU307" s="34"/>
      <c r="CV307" s="34"/>
      <c r="CW307" s="34"/>
      <c r="CX307" s="34"/>
      <c r="CY307" s="34"/>
      <c r="CZ307" s="34"/>
      <c r="DA307" s="34"/>
      <c r="DB307" s="34"/>
      <c r="DC307" s="34"/>
      <c r="DD307" s="34"/>
      <c r="DE307" s="34"/>
      <c r="DF307" s="34"/>
      <c r="DG307" s="34"/>
      <c r="DH307" s="34"/>
      <c r="DI307" s="34"/>
      <c r="DJ307" s="34"/>
      <c r="DK307" s="34"/>
      <c r="DL307" s="34"/>
      <c r="DM307" s="34"/>
      <c r="DN307" s="34"/>
      <c r="DO307" s="34"/>
      <c r="DP307" s="34"/>
      <c r="DQ307" s="34"/>
      <c r="DR307" s="34"/>
      <c r="DS307" s="34"/>
      <c r="DT307" s="34"/>
      <c r="DU307" s="34"/>
      <c r="DV307" s="34"/>
      <c r="DW307" s="34"/>
      <c r="DX307" s="34"/>
      <c r="DY307" s="34"/>
      <c r="DZ307" s="34"/>
      <c r="EA307" s="34"/>
      <c r="EB307" s="34"/>
      <c r="EC307" s="34"/>
    </row>
    <row r="308" spans="1:133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  <c r="BU308" s="34"/>
      <c r="BV308" s="34"/>
      <c r="BW308" s="34"/>
      <c r="BX308" s="34"/>
      <c r="BY308" s="34"/>
      <c r="BZ308" s="34"/>
      <c r="CA308" s="34"/>
      <c r="CB308" s="34"/>
      <c r="CC308" s="34"/>
      <c r="CD308" s="34"/>
      <c r="CE308" s="34"/>
      <c r="CF308" s="34"/>
      <c r="CG308" s="34"/>
      <c r="CH308" s="34"/>
      <c r="CI308" s="34"/>
      <c r="CJ308" s="34"/>
      <c r="CK308" s="34"/>
      <c r="CL308" s="34"/>
      <c r="CM308" s="34"/>
      <c r="CN308" s="34"/>
      <c r="CO308" s="34"/>
      <c r="CP308" s="34"/>
      <c r="CQ308" s="34"/>
      <c r="CR308" s="34"/>
      <c r="CS308" s="34"/>
      <c r="CT308" s="34"/>
      <c r="CU308" s="34"/>
      <c r="CV308" s="34"/>
      <c r="CW308" s="34"/>
      <c r="CX308" s="34"/>
      <c r="CY308" s="34"/>
      <c r="CZ308" s="34"/>
      <c r="DA308" s="34"/>
      <c r="DB308" s="34"/>
      <c r="DC308" s="34"/>
      <c r="DD308" s="34"/>
      <c r="DE308" s="34"/>
      <c r="DF308" s="34"/>
      <c r="DG308" s="34"/>
      <c r="DH308" s="34"/>
      <c r="DI308" s="34"/>
      <c r="DJ308" s="34"/>
      <c r="DK308" s="34"/>
      <c r="DL308" s="34"/>
      <c r="DM308" s="34"/>
      <c r="DN308" s="34"/>
      <c r="DO308" s="34"/>
      <c r="DP308" s="34"/>
      <c r="DQ308" s="34"/>
      <c r="DR308" s="34"/>
      <c r="DS308" s="34"/>
      <c r="DT308" s="34"/>
      <c r="DU308" s="34"/>
      <c r="DV308" s="34"/>
      <c r="DW308" s="34"/>
      <c r="DX308" s="34"/>
      <c r="DY308" s="34"/>
      <c r="DZ308" s="34"/>
      <c r="EA308" s="34"/>
      <c r="EB308" s="34"/>
      <c r="EC308" s="34"/>
    </row>
    <row r="309" spans="1:133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  <c r="BU309" s="34"/>
      <c r="BV309" s="34"/>
      <c r="BW309" s="34"/>
      <c r="BX309" s="34"/>
      <c r="BY309" s="34"/>
      <c r="BZ309" s="34"/>
      <c r="CA309" s="34"/>
      <c r="CB309" s="34"/>
      <c r="CC309" s="34"/>
      <c r="CD309" s="34"/>
      <c r="CE309" s="34"/>
      <c r="CF309" s="34"/>
      <c r="CG309" s="34"/>
      <c r="CH309" s="34"/>
      <c r="CI309" s="34"/>
      <c r="CJ309" s="34"/>
      <c r="CK309" s="34"/>
      <c r="CL309" s="34"/>
      <c r="CM309" s="34"/>
      <c r="CN309" s="34"/>
      <c r="CO309" s="34"/>
      <c r="CP309" s="34"/>
      <c r="CQ309" s="34"/>
      <c r="CR309" s="34"/>
      <c r="CS309" s="34"/>
      <c r="CT309" s="34"/>
      <c r="CU309" s="34"/>
      <c r="CV309" s="34"/>
      <c r="CW309" s="34"/>
      <c r="CX309" s="34"/>
      <c r="CY309" s="34"/>
      <c r="CZ309" s="34"/>
      <c r="DA309" s="34"/>
      <c r="DB309" s="34"/>
      <c r="DC309" s="34"/>
      <c r="DD309" s="34"/>
      <c r="DE309" s="34"/>
      <c r="DF309" s="34"/>
      <c r="DG309" s="34"/>
      <c r="DH309" s="34"/>
      <c r="DI309" s="34"/>
      <c r="DJ309" s="34"/>
      <c r="DK309" s="34"/>
      <c r="DL309" s="34"/>
      <c r="DM309" s="34"/>
      <c r="DN309" s="34"/>
      <c r="DO309" s="34"/>
      <c r="DP309" s="34"/>
      <c r="DQ309" s="34"/>
      <c r="DR309" s="34"/>
      <c r="DS309" s="34"/>
      <c r="DT309" s="34"/>
      <c r="DU309" s="34"/>
      <c r="DV309" s="34"/>
      <c r="DW309" s="34"/>
      <c r="DX309" s="34"/>
      <c r="DY309" s="34"/>
      <c r="DZ309" s="34"/>
      <c r="EA309" s="34"/>
      <c r="EB309" s="34"/>
      <c r="EC309" s="34"/>
    </row>
    <row r="310" spans="1:133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  <c r="BU310" s="34"/>
      <c r="BV310" s="34"/>
      <c r="BW310" s="34"/>
      <c r="BX310" s="34"/>
      <c r="BY310" s="34"/>
      <c r="BZ310" s="34"/>
      <c r="CA310" s="34"/>
      <c r="CB310" s="34"/>
      <c r="CC310" s="34"/>
      <c r="CD310" s="34"/>
      <c r="CE310" s="34"/>
      <c r="CF310" s="34"/>
      <c r="CG310" s="34"/>
      <c r="CH310" s="34"/>
      <c r="CI310" s="34"/>
      <c r="CJ310" s="34"/>
      <c r="CK310" s="34"/>
      <c r="CL310" s="34"/>
      <c r="CM310" s="34"/>
      <c r="CN310" s="34"/>
      <c r="CO310" s="34"/>
      <c r="CP310" s="34"/>
      <c r="CQ310" s="34"/>
      <c r="CR310" s="34"/>
      <c r="CS310" s="34"/>
      <c r="CT310" s="34"/>
      <c r="CU310" s="34"/>
      <c r="CV310" s="34"/>
      <c r="CW310" s="34"/>
      <c r="CX310" s="34"/>
      <c r="CY310" s="34"/>
      <c r="CZ310" s="34"/>
      <c r="DA310" s="34"/>
      <c r="DB310" s="34"/>
      <c r="DC310" s="34"/>
      <c r="DD310" s="34"/>
      <c r="DE310" s="34"/>
      <c r="DF310" s="34"/>
      <c r="DG310" s="34"/>
      <c r="DH310" s="34"/>
      <c r="DI310" s="34"/>
      <c r="DJ310" s="34"/>
      <c r="DK310" s="34"/>
      <c r="DL310" s="34"/>
      <c r="DM310" s="34"/>
      <c r="DN310" s="34"/>
      <c r="DO310" s="34"/>
      <c r="DP310" s="34"/>
      <c r="DQ310" s="34"/>
      <c r="DR310" s="34"/>
      <c r="DS310" s="34"/>
      <c r="DT310" s="34"/>
      <c r="DU310" s="34"/>
      <c r="DV310" s="34"/>
      <c r="DW310" s="34"/>
      <c r="DX310" s="34"/>
      <c r="DY310" s="34"/>
      <c r="DZ310" s="34"/>
      <c r="EA310" s="34"/>
      <c r="EB310" s="34"/>
      <c r="EC310" s="34"/>
    </row>
    <row r="311" spans="1:133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  <c r="BU311" s="34"/>
      <c r="BV311" s="34"/>
      <c r="BW311" s="34"/>
      <c r="BX311" s="34"/>
      <c r="BY311" s="34"/>
      <c r="BZ311" s="34"/>
      <c r="CA311" s="34"/>
      <c r="CB311" s="34"/>
      <c r="CC311" s="34"/>
      <c r="CD311" s="34"/>
      <c r="CE311" s="34"/>
      <c r="CF311" s="34"/>
      <c r="CG311" s="34"/>
      <c r="CH311" s="34"/>
      <c r="CI311" s="34"/>
      <c r="CJ311" s="34"/>
      <c r="CK311" s="34"/>
      <c r="CL311" s="34"/>
      <c r="CM311" s="34"/>
      <c r="CN311" s="34"/>
      <c r="CO311" s="34"/>
      <c r="CP311" s="34"/>
      <c r="CQ311" s="34"/>
      <c r="CR311" s="34"/>
      <c r="CS311" s="34"/>
      <c r="CT311" s="34"/>
      <c r="CU311" s="34"/>
      <c r="CV311" s="34"/>
      <c r="CW311" s="34"/>
      <c r="CX311" s="34"/>
      <c r="CY311" s="34"/>
      <c r="CZ311" s="34"/>
      <c r="DA311" s="34"/>
      <c r="DB311" s="34"/>
      <c r="DC311" s="34"/>
      <c r="DD311" s="34"/>
      <c r="DE311" s="34"/>
      <c r="DF311" s="34"/>
      <c r="DG311" s="34"/>
      <c r="DH311" s="34"/>
      <c r="DI311" s="34"/>
      <c r="DJ311" s="34"/>
      <c r="DK311" s="34"/>
      <c r="DL311" s="34"/>
      <c r="DM311" s="34"/>
      <c r="DN311" s="34"/>
      <c r="DO311" s="34"/>
      <c r="DP311" s="34"/>
      <c r="DQ311" s="34"/>
      <c r="DR311" s="34"/>
      <c r="DS311" s="34"/>
      <c r="DT311" s="34"/>
      <c r="DU311" s="34"/>
      <c r="DV311" s="34"/>
      <c r="DW311" s="34"/>
      <c r="DX311" s="34"/>
      <c r="DY311" s="34"/>
      <c r="DZ311" s="34"/>
      <c r="EA311" s="34"/>
      <c r="EB311" s="34"/>
      <c r="EC311" s="34"/>
    </row>
    <row r="312" spans="1:133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  <c r="BU312" s="34"/>
      <c r="BV312" s="34"/>
      <c r="BW312" s="34"/>
      <c r="BX312" s="34"/>
      <c r="BY312" s="34"/>
      <c r="BZ312" s="34"/>
      <c r="CA312" s="34"/>
      <c r="CB312" s="34"/>
      <c r="CC312" s="34"/>
      <c r="CD312" s="34"/>
      <c r="CE312" s="34"/>
      <c r="CF312" s="34"/>
      <c r="CG312" s="34"/>
      <c r="CH312" s="34"/>
      <c r="CI312" s="34"/>
      <c r="CJ312" s="34"/>
      <c r="CK312" s="34"/>
      <c r="CL312" s="34"/>
      <c r="CM312" s="34"/>
      <c r="CN312" s="34"/>
      <c r="CO312" s="34"/>
      <c r="CP312" s="34"/>
      <c r="CQ312" s="34"/>
      <c r="CR312" s="34"/>
      <c r="CS312" s="34"/>
      <c r="CT312" s="34"/>
      <c r="CU312" s="34"/>
      <c r="CV312" s="34"/>
      <c r="CW312" s="34"/>
      <c r="CX312" s="34"/>
      <c r="CY312" s="34"/>
      <c r="CZ312" s="34"/>
      <c r="DA312" s="34"/>
      <c r="DB312" s="34"/>
      <c r="DC312" s="34"/>
      <c r="DD312" s="34"/>
      <c r="DE312" s="34"/>
      <c r="DF312" s="34"/>
      <c r="DG312" s="34"/>
      <c r="DH312" s="34"/>
      <c r="DI312" s="34"/>
      <c r="DJ312" s="34"/>
      <c r="DK312" s="34"/>
      <c r="DL312" s="34"/>
      <c r="DM312" s="34"/>
      <c r="DN312" s="34"/>
      <c r="DO312" s="34"/>
      <c r="DP312" s="34"/>
      <c r="DQ312" s="34"/>
      <c r="DR312" s="34"/>
      <c r="DS312" s="34"/>
      <c r="DT312" s="34"/>
      <c r="DU312" s="34"/>
      <c r="DV312" s="34"/>
      <c r="DW312" s="34"/>
      <c r="DX312" s="34"/>
      <c r="DY312" s="34"/>
      <c r="DZ312" s="34"/>
      <c r="EA312" s="34"/>
      <c r="EB312" s="34"/>
      <c r="EC312" s="34"/>
    </row>
    <row r="313" spans="1:133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  <c r="BU313" s="34"/>
      <c r="BV313" s="34"/>
      <c r="BW313" s="34"/>
      <c r="BX313" s="34"/>
      <c r="BY313" s="34"/>
      <c r="BZ313" s="34"/>
      <c r="CA313" s="34"/>
      <c r="CB313" s="34"/>
      <c r="CC313" s="34"/>
      <c r="CD313" s="34"/>
      <c r="CE313" s="34"/>
      <c r="CF313" s="34"/>
      <c r="CG313" s="34"/>
      <c r="CH313" s="34"/>
      <c r="CI313" s="34"/>
      <c r="CJ313" s="34"/>
      <c r="CK313" s="34"/>
      <c r="CL313" s="34"/>
      <c r="CM313" s="34"/>
      <c r="CN313" s="34"/>
      <c r="CO313" s="34"/>
      <c r="CP313" s="34"/>
      <c r="CQ313" s="34"/>
      <c r="CR313" s="34"/>
      <c r="CS313" s="34"/>
      <c r="CT313" s="34"/>
      <c r="CU313" s="34"/>
      <c r="CV313" s="34"/>
      <c r="CW313" s="34"/>
      <c r="CX313" s="34"/>
      <c r="CY313" s="34"/>
      <c r="CZ313" s="34"/>
      <c r="DA313" s="34"/>
      <c r="DB313" s="34"/>
      <c r="DC313" s="34"/>
      <c r="DD313" s="34"/>
      <c r="DE313" s="34"/>
      <c r="DF313" s="34"/>
      <c r="DG313" s="34"/>
      <c r="DH313" s="34"/>
      <c r="DI313" s="34"/>
      <c r="DJ313" s="34"/>
      <c r="DK313" s="34"/>
      <c r="DL313" s="34"/>
      <c r="DM313" s="34"/>
      <c r="DN313" s="34"/>
      <c r="DO313" s="34"/>
      <c r="DP313" s="34"/>
      <c r="DQ313" s="34"/>
      <c r="DR313" s="34"/>
      <c r="DS313" s="34"/>
      <c r="DT313" s="34"/>
      <c r="DU313" s="34"/>
      <c r="DV313" s="34"/>
      <c r="DW313" s="34"/>
      <c r="DX313" s="34"/>
      <c r="DY313" s="34"/>
      <c r="DZ313" s="34"/>
      <c r="EA313" s="34"/>
      <c r="EB313" s="34"/>
      <c r="EC313" s="34"/>
    </row>
    <row r="314" spans="1:133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  <c r="BU314" s="34"/>
      <c r="BV314" s="34"/>
      <c r="BW314" s="34"/>
      <c r="BX314" s="34"/>
      <c r="BY314" s="34"/>
      <c r="BZ314" s="34"/>
      <c r="CA314" s="34"/>
      <c r="CB314" s="34"/>
      <c r="CC314" s="34"/>
      <c r="CD314" s="34"/>
      <c r="CE314" s="34"/>
      <c r="CF314" s="34"/>
      <c r="CG314" s="34"/>
      <c r="CH314" s="34"/>
      <c r="CI314" s="34"/>
      <c r="CJ314" s="34"/>
      <c r="CK314" s="34"/>
      <c r="CL314" s="34"/>
      <c r="CM314" s="34"/>
      <c r="CN314" s="34"/>
      <c r="CO314" s="34"/>
      <c r="CP314" s="34"/>
      <c r="CQ314" s="34"/>
      <c r="CR314" s="34"/>
      <c r="CS314" s="34"/>
      <c r="CT314" s="34"/>
      <c r="CU314" s="34"/>
      <c r="CV314" s="34"/>
      <c r="CW314" s="34"/>
      <c r="CX314" s="34"/>
      <c r="CY314" s="34"/>
      <c r="CZ314" s="34"/>
      <c r="DA314" s="34"/>
      <c r="DB314" s="34"/>
      <c r="DC314" s="34"/>
      <c r="DD314" s="34"/>
      <c r="DE314" s="34"/>
      <c r="DF314" s="34"/>
      <c r="DG314" s="34"/>
      <c r="DH314" s="34"/>
      <c r="DI314" s="34"/>
      <c r="DJ314" s="34"/>
      <c r="DK314" s="34"/>
      <c r="DL314" s="34"/>
      <c r="DM314" s="34"/>
      <c r="DN314" s="34"/>
      <c r="DO314" s="34"/>
      <c r="DP314" s="34"/>
      <c r="DQ314" s="34"/>
      <c r="DR314" s="34"/>
      <c r="DS314" s="34"/>
      <c r="DT314" s="34"/>
      <c r="DU314" s="34"/>
      <c r="DV314" s="34"/>
      <c r="DW314" s="34"/>
      <c r="DX314" s="34"/>
      <c r="DY314" s="34"/>
      <c r="DZ314" s="34"/>
      <c r="EA314" s="34"/>
      <c r="EB314" s="34"/>
      <c r="EC314" s="34"/>
    </row>
    <row r="315" spans="1:133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  <c r="BU315" s="34"/>
      <c r="BV315" s="34"/>
      <c r="BW315" s="34"/>
      <c r="BX315" s="34"/>
      <c r="BY315" s="34"/>
      <c r="BZ315" s="34"/>
      <c r="CA315" s="34"/>
      <c r="CB315" s="34"/>
      <c r="CC315" s="34"/>
      <c r="CD315" s="34"/>
      <c r="CE315" s="34"/>
      <c r="CF315" s="34"/>
      <c r="CG315" s="34"/>
      <c r="CH315" s="34"/>
      <c r="CI315" s="34"/>
      <c r="CJ315" s="34"/>
      <c r="CK315" s="34"/>
      <c r="CL315" s="34"/>
      <c r="CM315" s="34"/>
      <c r="CN315" s="34"/>
      <c r="CO315" s="34"/>
      <c r="CP315" s="34"/>
      <c r="CQ315" s="34"/>
      <c r="CR315" s="34"/>
      <c r="CS315" s="34"/>
      <c r="CT315" s="34"/>
      <c r="CU315" s="34"/>
      <c r="CV315" s="34"/>
      <c r="CW315" s="34"/>
      <c r="CX315" s="34"/>
      <c r="CY315" s="34"/>
      <c r="CZ315" s="34"/>
      <c r="DA315" s="34"/>
      <c r="DB315" s="34"/>
      <c r="DC315" s="34"/>
      <c r="DD315" s="34"/>
      <c r="DE315" s="34"/>
      <c r="DF315" s="34"/>
      <c r="DG315" s="34"/>
      <c r="DH315" s="34"/>
      <c r="DI315" s="34"/>
      <c r="DJ315" s="34"/>
      <c r="DK315" s="34"/>
      <c r="DL315" s="34"/>
      <c r="DM315" s="34"/>
      <c r="DN315" s="34"/>
      <c r="DO315" s="34"/>
      <c r="DP315" s="34"/>
      <c r="DQ315" s="34"/>
      <c r="DR315" s="34"/>
      <c r="DS315" s="34"/>
      <c r="DT315" s="34"/>
      <c r="DU315" s="34"/>
      <c r="DV315" s="34"/>
      <c r="DW315" s="34"/>
      <c r="DX315" s="34"/>
      <c r="DY315" s="34"/>
      <c r="DZ315" s="34"/>
      <c r="EA315" s="34"/>
      <c r="EB315" s="34"/>
      <c r="EC315" s="34"/>
    </row>
    <row r="316" spans="1:133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  <c r="BU316" s="34"/>
      <c r="BV316" s="34"/>
      <c r="BW316" s="34"/>
      <c r="BX316" s="34"/>
      <c r="BY316" s="34"/>
      <c r="BZ316" s="34"/>
      <c r="CA316" s="34"/>
      <c r="CB316" s="34"/>
      <c r="CC316" s="34"/>
      <c r="CD316" s="34"/>
      <c r="CE316" s="34"/>
      <c r="CF316" s="34"/>
      <c r="CG316" s="34"/>
      <c r="CH316" s="34"/>
      <c r="CI316" s="34"/>
      <c r="CJ316" s="34"/>
      <c r="CK316" s="34"/>
      <c r="CL316" s="34"/>
      <c r="CM316" s="34"/>
      <c r="CN316" s="34"/>
      <c r="CO316" s="34"/>
      <c r="CP316" s="34"/>
      <c r="CQ316" s="34"/>
      <c r="CR316" s="34"/>
      <c r="CS316" s="34"/>
      <c r="CT316" s="34"/>
      <c r="CU316" s="34"/>
      <c r="CV316" s="34"/>
      <c r="CW316" s="34"/>
      <c r="CX316" s="34"/>
      <c r="CY316" s="34"/>
      <c r="CZ316" s="34"/>
      <c r="DA316" s="34"/>
      <c r="DB316" s="34"/>
      <c r="DC316" s="34"/>
      <c r="DD316" s="34"/>
      <c r="DE316" s="34"/>
      <c r="DF316" s="34"/>
      <c r="DG316" s="34"/>
      <c r="DH316" s="34"/>
      <c r="DI316" s="34"/>
      <c r="DJ316" s="34"/>
      <c r="DK316" s="34"/>
      <c r="DL316" s="34"/>
      <c r="DM316" s="34"/>
      <c r="DN316" s="34"/>
      <c r="DO316" s="34"/>
      <c r="DP316" s="34"/>
      <c r="DQ316" s="34"/>
      <c r="DR316" s="34"/>
      <c r="DS316" s="34"/>
      <c r="DT316" s="34"/>
      <c r="DU316" s="34"/>
      <c r="DV316" s="34"/>
      <c r="DW316" s="34"/>
      <c r="DX316" s="34"/>
      <c r="DY316" s="34"/>
      <c r="DZ316" s="34"/>
      <c r="EA316" s="34"/>
      <c r="EB316" s="34"/>
      <c r="EC316" s="34"/>
    </row>
    <row r="317" spans="1:133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  <c r="BU317" s="34"/>
      <c r="BV317" s="34"/>
      <c r="BW317" s="34"/>
      <c r="BX317" s="34"/>
      <c r="BY317" s="34"/>
      <c r="BZ317" s="34"/>
      <c r="CA317" s="34"/>
      <c r="CB317" s="34"/>
      <c r="CC317" s="34"/>
      <c r="CD317" s="34"/>
      <c r="CE317" s="34"/>
      <c r="CF317" s="34"/>
      <c r="CG317" s="34"/>
      <c r="CH317" s="34"/>
      <c r="CI317" s="34"/>
      <c r="CJ317" s="34"/>
      <c r="CK317" s="34"/>
      <c r="CL317" s="34"/>
      <c r="CM317" s="34"/>
      <c r="CN317" s="34"/>
      <c r="CO317" s="34"/>
      <c r="CP317" s="34"/>
      <c r="CQ317" s="34"/>
      <c r="CR317" s="34"/>
      <c r="CS317" s="34"/>
      <c r="CT317" s="34"/>
      <c r="CU317" s="34"/>
      <c r="CV317" s="34"/>
      <c r="CW317" s="34"/>
      <c r="CX317" s="34"/>
      <c r="CY317" s="34"/>
      <c r="CZ317" s="34"/>
      <c r="DA317" s="34"/>
      <c r="DB317" s="34"/>
      <c r="DC317" s="34"/>
      <c r="DD317" s="34"/>
      <c r="DE317" s="34"/>
      <c r="DF317" s="34"/>
      <c r="DG317" s="34"/>
      <c r="DH317" s="34"/>
      <c r="DI317" s="34"/>
      <c r="DJ317" s="34"/>
      <c r="DK317" s="34"/>
      <c r="DL317" s="34"/>
      <c r="DM317" s="34"/>
      <c r="DN317" s="34"/>
      <c r="DO317" s="34"/>
      <c r="DP317" s="34"/>
      <c r="DQ317" s="34"/>
      <c r="DR317" s="34"/>
      <c r="DS317" s="34"/>
      <c r="DT317" s="34"/>
      <c r="DU317" s="34"/>
      <c r="DV317" s="34"/>
      <c r="DW317" s="34"/>
      <c r="DX317" s="34"/>
      <c r="DY317" s="34"/>
      <c r="DZ317" s="34"/>
      <c r="EA317" s="34"/>
      <c r="EB317" s="34"/>
      <c r="EC317" s="34"/>
    </row>
    <row r="318" spans="1:133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  <c r="BU318" s="34"/>
      <c r="BV318" s="34"/>
      <c r="BW318" s="34"/>
      <c r="BX318" s="34"/>
      <c r="BY318" s="34"/>
      <c r="BZ318" s="34"/>
      <c r="CA318" s="34"/>
      <c r="CB318" s="34"/>
      <c r="CC318" s="34"/>
      <c r="CD318" s="34"/>
      <c r="CE318" s="34"/>
      <c r="CF318" s="34"/>
      <c r="CG318" s="34"/>
      <c r="CH318" s="34"/>
      <c r="CI318" s="34"/>
      <c r="CJ318" s="34"/>
      <c r="CK318" s="34"/>
      <c r="CL318" s="34"/>
      <c r="CM318" s="34"/>
      <c r="CN318" s="34"/>
      <c r="CO318" s="34"/>
      <c r="CP318" s="34"/>
      <c r="CQ318" s="34"/>
      <c r="CR318" s="34"/>
      <c r="CS318" s="34"/>
      <c r="CT318" s="34"/>
      <c r="CU318" s="34"/>
      <c r="CV318" s="34"/>
      <c r="CW318" s="34"/>
      <c r="CX318" s="34"/>
      <c r="CY318" s="34"/>
      <c r="CZ318" s="34"/>
      <c r="DA318" s="34"/>
      <c r="DB318" s="34"/>
      <c r="DC318" s="34"/>
      <c r="DD318" s="34"/>
      <c r="DE318" s="34"/>
      <c r="DF318" s="34"/>
      <c r="DG318" s="34"/>
      <c r="DH318" s="34"/>
      <c r="DI318" s="34"/>
      <c r="DJ318" s="34"/>
      <c r="DK318" s="34"/>
      <c r="DL318" s="34"/>
      <c r="DM318" s="34"/>
      <c r="DN318" s="34"/>
      <c r="DO318" s="34"/>
      <c r="DP318" s="34"/>
      <c r="DQ318" s="34"/>
      <c r="DR318" s="34"/>
      <c r="DS318" s="34"/>
      <c r="DT318" s="34"/>
      <c r="DU318" s="34"/>
      <c r="DV318" s="34"/>
      <c r="DW318" s="34"/>
      <c r="DX318" s="34"/>
      <c r="DY318" s="34"/>
      <c r="DZ318" s="34"/>
      <c r="EA318" s="34"/>
      <c r="EB318" s="34"/>
      <c r="EC318" s="34"/>
    </row>
  </sheetData>
  <mergeCells count="33">
    <mergeCell ref="O5:O6"/>
    <mergeCell ref="P5:P6"/>
    <mergeCell ref="A2:B2"/>
    <mergeCell ref="C2:P2"/>
    <mergeCell ref="C3:K3"/>
    <mergeCell ref="A4:D6"/>
    <mergeCell ref="E4:G5"/>
    <mergeCell ref="H4:K4"/>
    <mergeCell ref="L4:N4"/>
    <mergeCell ref="O4:P4"/>
    <mergeCell ref="H5:K5"/>
    <mergeCell ref="M5:N5"/>
    <mergeCell ref="A17:D17"/>
    <mergeCell ref="A7:P7"/>
    <mergeCell ref="A8:D8"/>
    <mergeCell ref="A9:D9"/>
    <mergeCell ref="A10:D10"/>
    <mergeCell ref="A11:D11"/>
    <mergeCell ref="A12:D12"/>
    <mergeCell ref="A13:D13"/>
    <mergeCell ref="A14:P14"/>
    <mergeCell ref="A15:D15"/>
    <mergeCell ref="A16:D16"/>
    <mergeCell ref="A24:D24"/>
    <mergeCell ref="A25:D25"/>
    <mergeCell ref="B29:F29"/>
    <mergeCell ref="A33:B33"/>
    <mergeCell ref="A18:D18"/>
    <mergeCell ref="A19:D19"/>
    <mergeCell ref="A20:D20"/>
    <mergeCell ref="A21:D21"/>
    <mergeCell ref="A22:D22"/>
    <mergeCell ref="A23:D23"/>
  </mergeCells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6"/>
  <sheetViews>
    <sheetView workbookViewId="0">
      <selection activeCell="Q1" sqref="Q1:S1048576"/>
    </sheetView>
  </sheetViews>
  <sheetFormatPr defaultRowHeight="15" x14ac:dyDescent="0.25"/>
  <cols>
    <col min="1" max="2" width="4" customWidth="1"/>
    <col min="5" max="5" width="14" customWidth="1"/>
    <col min="6" max="16" width="7.85546875" customWidth="1"/>
    <col min="17" max="33" width="9.140625" style="34"/>
  </cols>
  <sheetData>
    <row r="1" spans="1:33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33" s="1" customFormat="1" ht="15.75" x14ac:dyDescent="0.25">
      <c r="A2" s="260" t="s">
        <v>149</v>
      </c>
      <c r="B2" s="260"/>
      <c r="C2" s="241" t="s">
        <v>181</v>
      </c>
      <c r="D2" s="241"/>
      <c r="E2" s="241"/>
      <c r="F2" s="241"/>
      <c r="G2" s="241"/>
      <c r="H2" s="95"/>
      <c r="I2" s="95"/>
      <c r="J2" s="95"/>
      <c r="K2" s="95"/>
      <c r="L2" s="95"/>
      <c r="M2" s="95"/>
      <c r="N2" s="95"/>
      <c r="O2" s="95"/>
      <c r="P2" s="95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1" customFormat="1" ht="17.25" x14ac:dyDescent="0.25">
      <c r="A3" s="96"/>
      <c r="B3" s="96"/>
      <c r="C3" s="97" t="s">
        <v>184</v>
      </c>
      <c r="D3" s="95"/>
      <c r="E3" s="95"/>
      <c r="F3" s="98"/>
      <c r="G3" s="98"/>
      <c r="H3" s="95"/>
      <c r="I3" s="95"/>
      <c r="J3" s="95"/>
      <c r="K3" s="95"/>
      <c r="L3" s="95"/>
      <c r="M3" s="95"/>
      <c r="N3" s="95"/>
      <c r="O3" s="95"/>
      <c r="P3" s="95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2" customFormat="1" ht="15.75" customHeight="1" x14ac:dyDescent="0.25">
      <c r="A4" s="261" t="s">
        <v>2</v>
      </c>
      <c r="B4" s="262"/>
      <c r="C4" s="249" t="s">
        <v>3</v>
      </c>
      <c r="D4" s="250"/>
      <c r="E4" s="251"/>
      <c r="F4" s="248" t="s">
        <v>4</v>
      </c>
      <c r="G4" s="248"/>
      <c r="H4" s="244" t="s">
        <v>5</v>
      </c>
      <c r="I4" s="244"/>
      <c r="J4" s="244"/>
      <c r="K4" s="244"/>
      <c r="L4" s="244" t="s">
        <v>10</v>
      </c>
      <c r="M4" s="244"/>
      <c r="N4" s="244"/>
      <c r="O4" s="244" t="s">
        <v>13</v>
      </c>
      <c r="P4" s="244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s="2" customFormat="1" ht="15.75" x14ac:dyDescent="0.25">
      <c r="A5" s="263"/>
      <c r="B5" s="264"/>
      <c r="C5" s="252"/>
      <c r="D5" s="253"/>
      <c r="E5" s="254"/>
      <c r="F5" s="248"/>
      <c r="G5" s="248"/>
      <c r="H5" s="244">
        <v>2018</v>
      </c>
      <c r="I5" s="244"/>
      <c r="J5" s="244"/>
      <c r="K5" s="244"/>
      <c r="L5" s="99">
        <v>2018</v>
      </c>
      <c r="M5" s="244">
        <v>2019</v>
      </c>
      <c r="N5" s="244"/>
      <c r="O5" s="245" t="s">
        <v>14</v>
      </c>
      <c r="P5" s="245" t="s">
        <v>15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s="2" customFormat="1" ht="15.75" x14ac:dyDescent="0.25">
      <c r="A6" s="265"/>
      <c r="B6" s="266"/>
      <c r="C6" s="255"/>
      <c r="D6" s="256"/>
      <c r="E6" s="257"/>
      <c r="F6" s="100">
        <v>2017</v>
      </c>
      <c r="G6" s="100">
        <v>2018</v>
      </c>
      <c r="H6" s="100" t="s">
        <v>6</v>
      </c>
      <c r="I6" s="100" t="s">
        <v>7</v>
      </c>
      <c r="J6" s="100" t="s">
        <v>8</v>
      </c>
      <c r="K6" s="100" t="s">
        <v>9</v>
      </c>
      <c r="L6" s="100" t="s">
        <v>11</v>
      </c>
      <c r="M6" s="100" t="s">
        <v>12</v>
      </c>
      <c r="N6" s="100" t="s">
        <v>11</v>
      </c>
      <c r="O6" s="245"/>
      <c r="P6" s="245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x14ac:dyDescent="0.25">
      <c r="A7" s="325">
        <v>27</v>
      </c>
      <c r="B7" s="326"/>
      <c r="C7" s="285" t="str">
        <f>table2!C8</f>
        <v>Mineral fuels, mineral oils and products</v>
      </c>
      <c r="D7" s="285"/>
      <c r="E7" s="285"/>
      <c r="F7" s="158">
        <v>144208.08300000001</v>
      </c>
      <c r="G7" s="158">
        <v>178467.182</v>
      </c>
      <c r="H7" s="158">
        <v>31424.646000000001</v>
      </c>
      <c r="I7" s="158">
        <v>47600.324999999997</v>
      </c>
      <c r="J7" s="158">
        <v>55532.455999999998</v>
      </c>
      <c r="K7" s="158">
        <v>43909.754999999997</v>
      </c>
      <c r="L7" s="158">
        <v>17348.179</v>
      </c>
      <c r="M7" s="158">
        <v>16446.859</v>
      </c>
      <c r="N7" s="158">
        <v>14885.177</v>
      </c>
      <c r="O7" s="193">
        <f>N7/M7*100-100</f>
        <v>-9.4953206566676442</v>
      </c>
      <c r="P7" s="179">
        <f>N7/L7*100-100</f>
        <v>-14.197467065563487</v>
      </c>
    </row>
    <row r="8" spans="1:33" x14ac:dyDescent="0.25">
      <c r="A8" s="258">
        <v>87</v>
      </c>
      <c r="B8" s="259"/>
      <c r="C8" s="242" t="str">
        <f>table2!C30</f>
        <v>Vehicles, parts and accessories</v>
      </c>
      <c r="D8" s="242"/>
      <c r="E8" s="242"/>
      <c r="F8" s="165">
        <v>58733.019</v>
      </c>
      <c r="G8" s="165">
        <v>68628.929000000004</v>
      </c>
      <c r="H8" s="165">
        <v>13829.325000000001</v>
      </c>
      <c r="I8" s="165">
        <v>17124.857</v>
      </c>
      <c r="J8" s="165">
        <v>16665.382000000001</v>
      </c>
      <c r="K8" s="165">
        <v>21009.365000000002</v>
      </c>
      <c r="L8" s="165">
        <v>3233.5309999999999</v>
      </c>
      <c r="M8" s="165">
        <v>6949.7929999999997</v>
      </c>
      <c r="N8" s="165">
        <v>3701.8629999999998</v>
      </c>
      <c r="O8" s="194">
        <f t="shared" ref="O8:O60" si="0">N8/M8*100-100</f>
        <v>-46.734197694809041</v>
      </c>
      <c r="P8" s="168">
        <f t="shared" ref="P8:P60" si="1">N8/L8*100-100</f>
        <v>14.483609404084888</v>
      </c>
    </row>
    <row r="9" spans="1:33" x14ac:dyDescent="0.25">
      <c r="A9" s="258">
        <v>2</v>
      </c>
      <c r="B9" s="259"/>
      <c r="C9" s="242" t="s">
        <v>141</v>
      </c>
      <c r="D9" s="242"/>
      <c r="E9" s="242"/>
      <c r="F9" s="165">
        <v>68224.740000000005</v>
      </c>
      <c r="G9" s="165">
        <v>65487.839</v>
      </c>
      <c r="H9" s="165">
        <v>14149.721</v>
      </c>
      <c r="I9" s="165">
        <v>14924.942999999999</v>
      </c>
      <c r="J9" s="165">
        <v>16401.131000000001</v>
      </c>
      <c r="K9" s="165">
        <v>20012.044000000002</v>
      </c>
      <c r="L9" s="165">
        <v>4887.4579999999996</v>
      </c>
      <c r="M9" s="165">
        <v>4027.2020000000002</v>
      </c>
      <c r="N9" s="165">
        <v>2395.3069999999998</v>
      </c>
      <c r="O9" s="194">
        <f t="shared" si="0"/>
        <v>-40.521806455201414</v>
      </c>
      <c r="P9" s="168">
        <f t="shared" si="1"/>
        <v>-50.990739971576225</v>
      </c>
    </row>
    <row r="10" spans="1:33" x14ac:dyDescent="0.25">
      <c r="A10" s="258">
        <v>85</v>
      </c>
      <c r="B10" s="259"/>
      <c r="C10" s="242" t="str">
        <f>table2!C14</f>
        <v>Electrical machinery and equipment</v>
      </c>
      <c r="D10" s="242"/>
      <c r="E10" s="242"/>
      <c r="F10" s="165">
        <v>65998.453999999998</v>
      </c>
      <c r="G10" s="165">
        <v>55480.394999999997</v>
      </c>
      <c r="H10" s="165">
        <v>15717.596</v>
      </c>
      <c r="I10" s="165">
        <v>14928.558000000001</v>
      </c>
      <c r="J10" s="165">
        <v>11928.441999999999</v>
      </c>
      <c r="K10" s="165">
        <v>12905.799000000001</v>
      </c>
      <c r="L10" s="165">
        <v>4100.2280000000001</v>
      </c>
      <c r="M10" s="165">
        <v>5894.1049999999996</v>
      </c>
      <c r="N10" s="165">
        <v>3386.2420000000002</v>
      </c>
      <c r="O10" s="194">
        <f t="shared" si="0"/>
        <v>-42.548665149331399</v>
      </c>
      <c r="P10" s="168">
        <f t="shared" si="1"/>
        <v>-17.413324332207864</v>
      </c>
    </row>
    <row r="11" spans="1:33" x14ac:dyDescent="0.25">
      <c r="A11" s="258">
        <v>84</v>
      </c>
      <c r="B11" s="259"/>
      <c r="C11" s="242" t="str">
        <f>table2!C21</f>
        <v>Mechanical machinery and equipment</v>
      </c>
      <c r="D11" s="242"/>
      <c r="E11" s="242"/>
      <c r="F11" s="165">
        <v>49175.034</v>
      </c>
      <c r="G11" s="165">
        <v>50751.78</v>
      </c>
      <c r="H11" s="165">
        <v>10552.772999999999</v>
      </c>
      <c r="I11" s="165">
        <v>12138.032999999999</v>
      </c>
      <c r="J11" s="165">
        <v>15713.112999999999</v>
      </c>
      <c r="K11" s="165">
        <v>12347.861000000001</v>
      </c>
      <c r="L11" s="165">
        <v>3893.5010000000002</v>
      </c>
      <c r="M11" s="165">
        <v>3350.19</v>
      </c>
      <c r="N11" s="165">
        <v>2503.5329999999999</v>
      </c>
      <c r="O11" s="194">
        <f t="shared" si="0"/>
        <v>-25.271909951375889</v>
      </c>
      <c r="P11" s="168">
        <f t="shared" si="1"/>
        <v>-35.699695466881863</v>
      </c>
    </row>
    <row r="12" spans="1:33" x14ac:dyDescent="0.25">
      <c r="A12" s="258">
        <v>73</v>
      </c>
      <c r="B12" s="259"/>
      <c r="C12" s="242" t="s">
        <v>142</v>
      </c>
      <c r="D12" s="242"/>
      <c r="E12" s="242"/>
      <c r="F12" s="165">
        <v>38253.381000000001</v>
      </c>
      <c r="G12" s="165">
        <v>31729.43</v>
      </c>
      <c r="H12" s="165">
        <v>5059.6080000000002</v>
      </c>
      <c r="I12" s="165">
        <v>8257.1319999999996</v>
      </c>
      <c r="J12" s="165">
        <v>8790.6409999999996</v>
      </c>
      <c r="K12" s="165">
        <v>9622.0490000000009</v>
      </c>
      <c r="L12" s="165">
        <v>2160.7280000000001</v>
      </c>
      <c r="M12" s="165">
        <v>3149.2779999999998</v>
      </c>
      <c r="N12" s="165">
        <v>2082.7269999999999</v>
      </c>
      <c r="O12" s="194">
        <f t="shared" si="0"/>
        <v>-33.866524327163233</v>
      </c>
      <c r="P12" s="168">
        <f t="shared" si="1"/>
        <v>-3.6099407236820298</v>
      </c>
    </row>
    <row r="13" spans="1:33" x14ac:dyDescent="0.25">
      <c r="A13" s="258">
        <v>44</v>
      </c>
      <c r="B13" s="259"/>
      <c r="C13" s="146" t="str">
        <f>table2!C28</f>
        <v>Wood and articles of wood</v>
      </c>
      <c r="D13" s="180"/>
      <c r="E13" s="180"/>
      <c r="F13" s="165">
        <v>30278.201000000001</v>
      </c>
      <c r="G13" s="165">
        <v>31139.373</v>
      </c>
      <c r="H13" s="165">
        <v>4738.1180000000004</v>
      </c>
      <c r="I13" s="165">
        <v>7642.9849999999997</v>
      </c>
      <c r="J13" s="165">
        <v>8023.3440000000001</v>
      </c>
      <c r="K13" s="165">
        <v>10734.925999999999</v>
      </c>
      <c r="L13" s="165">
        <v>1121.8699999999999</v>
      </c>
      <c r="M13" s="165">
        <v>878.86599999999999</v>
      </c>
      <c r="N13" s="165">
        <v>2417.5709999999999</v>
      </c>
      <c r="O13" s="194">
        <f t="shared" si="0"/>
        <v>175.07845337059342</v>
      </c>
      <c r="P13" s="168">
        <f t="shared" si="1"/>
        <v>115.49475429416955</v>
      </c>
    </row>
    <row r="14" spans="1:33" x14ac:dyDescent="0.25">
      <c r="A14" s="258">
        <v>19</v>
      </c>
      <c r="B14" s="259"/>
      <c r="C14" s="146" t="str">
        <f>table2!C18</f>
        <v>Cereal preparations</v>
      </c>
      <c r="D14" s="180"/>
      <c r="E14" s="180"/>
      <c r="F14" s="165">
        <v>26318.557000000001</v>
      </c>
      <c r="G14" s="165">
        <v>29884.441999999999</v>
      </c>
      <c r="H14" s="165">
        <v>6829.7489999999998</v>
      </c>
      <c r="I14" s="165">
        <v>7433.6409999999996</v>
      </c>
      <c r="J14" s="165">
        <v>6944.1850000000004</v>
      </c>
      <c r="K14" s="165">
        <v>8676.8670000000002</v>
      </c>
      <c r="L14" s="165">
        <v>2248.808</v>
      </c>
      <c r="M14" s="165">
        <v>2122.9490000000001</v>
      </c>
      <c r="N14" s="165">
        <v>2016.6759999999999</v>
      </c>
      <c r="O14" s="194">
        <f t="shared" si="0"/>
        <v>-5.005913943293038</v>
      </c>
      <c r="P14" s="168">
        <f t="shared" si="1"/>
        <v>-10.322446380482461</v>
      </c>
    </row>
    <row r="15" spans="1:33" x14ac:dyDescent="0.25">
      <c r="A15" s="258">
        <v>4</v>
      </c>
      <c r="B15" s="259"/>
      <c r="C15" s="242" t="str">
        <f>table2!C23</f>
        <v>Dairy</v>
      </c>
      <c r="D15" s="242"/>
      <c r="E15" s="242"/>
      <c r="F15" s="165">
        <v>27563.976999999999</v>
      </c>
      <c r="G15" s="165">
        <v>29273.543000000001</v>
      </c>
      <c r="H15" s="165">
        <v>6835.9030000000002</v>
      </c>
      <c r="I15" s="165">
        <v>6959.2860000000001</v>
      </c>
      <c r="J15" s="165">
        <v>7378.7049999999999</v>
      </c>
      <c r="K15" s="165">
        <v>8099.6490000000003</v>
      </c>
      <c r="L15" s="165">
        <v>1674.538</v>
      </c>
      <c r="M15" s="165">
        <v>2451.3989999999999</v>
      </c>
      <c r="N15" s="165">
        <v>2232.5819999999999</v>
      </c>
      <c r="O15" s="194">
        <f t="shared" si="0"/>
        <v>-8.9262090748996883</v>
      </c>
      <c r="P15" s="168">
        <f t="shared" si="1"/>
        <v>33.32525150220539</v>
      </c>
    </row>
    <row r="16" spans="1:33" x14ac:dyDescent="0.25">
      <c r="A16" s="258">
        <v>39</v>
      </c>
      <c r="B16" s="259"/>
      <c r="C16" s="242" t="str">
        <f>table2!C13</f>
        <v xml:space="preserve">Plastics and articles </v>
      </c>
      <c r="D16" s="242"/>
      <c r="E16" s="242"/>
      <c r="F16" s="165">
        <v>28833.298999999999</v>
      </c>
      <c r="G16" s="165">
        <v>29231.601999999999</v>
      </c>
      <c r="H16" s="165">
        <v>6103.2449999999999</v>
      </c>
      <c r="I16" s="165">
        <v>6296.5720000000001</v>
      </c>
      <c r="J16" s="165">
        <v>7797.3360000000002</v>
      </c>
      <c r="K16" s="165">
        <v>9034.4490000000005</v>
      </c>
      <c r="L16" s="165">
        <v>1557.779</v>
      </c>
      <c r="M16" s="165">
        <v>2054.79</v>
      </c>
      <c r="N16" s="165">
        <v>1686.45</v>
      </c>
      <c r="O16" s="194">
        <f t="shared" si="0"/>
        <v>-17.925919437022756</v>
      </c>
      <c r="P16" s="168">
        <f t="shared" si="1"/>
        <v>8.259900794657014</v>
      </c>
    </row>
    <row r="17" spans="1:16" x14ac:dyDescent="0.25">
      <c r="A17" s="258">
        <v>16</v>
      </c>
      <c r="B17" s="259"/>
      <c r="C17" s="242" t="str">
        <f>table2!C26</f>
        <v>Meat and fish preparation</v>
      </c>
      <c r="D17" s="242"/>
      <c r="E17" s="242"/>
      <c r="F17" s="165">
        <v>19170.703000000001</v>
      </c>
      <c r="G17" s="165">
        <v>24250.98</v>
      </c>
      <c r="H17" s="165">
        <v>5194.3450000000003</v>
      </c>
      <c r="I17" s="165">
        <v>5158.07</v>
      </c>
      <c r="J17" s="165">
        <v>6232.8249999999998</v>
      </c>
      <c r="K17" s="165">
        <v>7665.74</v>
      </c>
      <c r="L17" s="165">
        <v>1727.8620000000001</v>
      </c>
      <c r="M17" s="165">
        <v>1728.4870000000001</v>
      </c>
      <c r="N17" s="165">
        <v>848.74199999999996</v>
      </c>
      <c r="O17" s="194">
        <f t="shared" si="0"/>
        <v>-50.896824795326786</v>
      </c>
      <c r="P17" s="168">
        <f t="shared" si="1"/>
        <v>-50.87906325852412</v>
      </c>
    </row>
    <row r="18" spans="1:16" x14ac:dyDescent="0.25">
      <c r="A18" s="258">
        <v>21</v>
      </c>
      <c r="B18" s="259"/>
      <c r="C18" s="242" t="s">
        <v>30</v>
      </c>
      <c r="D18" s="242"/>
      <c r="E18" s="242"/>
      <c r="F18" s="165">
        <v>17167.455999999998</v>
      </c>
      <c r="G18" s="165">
        <v>18297.763999999999</v>
      </c>
      <c r="H18" s="165">
        <v>3698.4740000000002</v>
      </c>
      <c r="I18" s="165">
        <v>3897.1410000000001</v>
      </c>
      <c r="J18" s="165">
        <v>5232.0780000000004</v>
      </c>
      <c r="K18" s="165">
        <v>5470.0709999999999</v>
      </c>
      <c r="L18" s="165">
        <v>1049.4100000000001</v>
      </c>
      <c r="M18" s="165">
        <v>1213.8879999999999</v>
      </c>
      <c r="N18" s="165">
        <v>1401.0119999999999</v>
      </c>
      <c r="O18" s="194">
        <f t="shared" si="0"/>
        <v>15.415260715980381</v>
      </c>
      <c r="P18" s="168">
        <f t="shared" si="1"/>
        <v>33.504731229929178</v>
      </c>
    </row>
    <row r="19" spans="1:16" x14ac:dyDescent="0.25">
      <c r="A19" s="258">
        <v>48</v>
      </c>
      <c r="B19" s="259"/>
      <c r="C19" s="242" t="str">
        <f>[1]Classifications!$C$52</f>
        <v>Paper products</v>
      </c>
      <c r="D19" s="242"/>
      <c r="E19" s="242"/>
      <c r="F19" s="165">
        <v>14882.585999999999</v>
      </c>
      <c r="G19" s="165">
        <v>16864.918000000001</v>
      </c>
      <c r="H19" s="165">
        <v>3740.8809999999999</v>
      </c>
      <c r="I19" s="165">
        <v>4253.1390000000001</v>
      </c>
      <c r="J19" s="165">
        <v>4533.598</v>
      </c>
      <c r="K19" s="165">
        <v>4337.3</v>
      </c>
      <c r="L19" s="165">
        <v>1170.115</v>
      </c>
      <c r="M19" s="165">
        <v>1866.5170000000001</v>
      </c>
      <c r="N19" s="165">
        <v>968.90700000000004</v>
      </c>
      <c r="O19" s="194">
        <f t="shared" si="0"/>
        <v>-48.090105795982574</v>
      </c>
      <c r="P19" s="168">
        <f t="shared" si="1"/>
        <v>-17.195574793930518</v>
      </c>
    </row>
    <row r="20" spans="1:16" x14ac:dyDescent="0.25">
      <c r="A20" s="258">
        <v>10</v>
      </c>
      <c r="B20" s="259"/>
      <c r="C20" s="242" t="s">
        <v>35</v>
      </c>
      <c r="D20" s="242"/>
      <c r="E20" s="242"/>
      <c r="F20" s="165">
        <v>10445.916999999999</v>
      </c>
      <c r="G20" s="165">
        <v>16613.267</v>
      </c>
      <c r="H20" s="165">
        <v>3002.018</v>
      </c>
      <c r="I20" s="165">
        <v>4038.174</v>
      </c>
      <c r="J20" s="165">
        <v>4103.4960000000001</v>
      </c>
      <c r="K20" s="165">
        <v>5469.5789999999997</v>
      </c>
      <c r="L20" s="165">
        <v>1005.0359999999999</v>
      </c>
      <c r="M20" s="165">
        <v>706.45399999999995</v>
      </c>
      <c r="N20" s="165">
        <v>875.29399999999998</v>
      </c>
      <c r="O20" s="194">
        <f t="shared" si="0"/>
        <v>23.899645270605021</v>
      </c>
      <c r="P20" s="168">
        <f t="shared" si="1"/>
        <v>-12.909189322571521</v>
      </c>
    </row>
    <row r="21" spans="1:16" x14ac:dyDescent="0.25">
      <c r="A21" s="258">
        <v>25</v>
      </c>
      <c r="B21" s="259"/>
      <c r="C21" s="242" t="str">
        <f>[1]Classifications!$C$29</f>
        <v>Mineral substances</v>
      </c>
      <c r="D21" s="242"/>
      <c r="E21" s="242"/>
      <c r="F21" s="165">
        <v>15517.036</v>
      </c>
      <c r="G21" s="165">
        <v>16377.794</v>
      </c>
      <c r="H21" s="165">
        <v>4691.0640000000003</v>
      </c>
      <c r="I21" s="165">
        <v>3564.0819999999999</v>
      </c>
      <c r="J21" s="165">
        <v>2949.4760000000001</v>
      </c>
      <c r="K21" s="165">
        <v>5173.1719999999996</v>
      </c>
      <c r="L21" s="165">
        <v>1473.701</v>
      </c>
      <c r="M21" s="165">
        <v>1608.1030000000001</v>
      </c>
      <c r="N21" s="165">
        <v>1536.2070000000001</v>
      </c>
      <c r="O21" s="194">
        <f t="shared" si="0"/>
        <v>-4.4708578990276067</v>
      </c>
      <c r="P21" s="168">
        <f t="shared" si="1"/>
        <v>4.2414302494196505</v>
      </c>
    </row>
    <row r="22" spans="1:16" x14ac:dyDescent="0.25">
      <c r="A22" s="258">
        <v>34</v>
      </c>
      <c r="B22" s="259"/>
      <c r="C22" s="242" t="str">
        <f>[1]Classifications!$C$38</f>
        <v>Soaps and polishes</v>
      </c>
      <c r="D22" s="242"/>
      <c r="E22" s="242"/>
      <c r="F22" s="165">
        <v>11576.645</v>
      </c>
      <c r="G22" s="165">
        <v>15140.535</v>
      </c>
      <c r="H22" s="165">
        <v>3425.6489999999999</v>
      </c>
      <c r="I22" s="165">
        <v>3919.848</v>
      </c>
      <c r="J22" s="165">
        <v>3898.009</v>
      </c>
      <c r="K22" s="165">
        <v>3897.029</v>
      </c>
      <c r="L22" s="165">
        <v>1336.395</v>
      </c>
      <c r="M22" s="165">
        <v>675.95500000000004</v>
      </c>
      <c r="N22" s="165">
        <v>901.31299999999999</v>
      </c>
      <c r="O22" s="194">
        <f t="shared" si="0"/>
        <v>33.339201574069278</v>
      </c>
      <c r="P22" s="168">
        <f t="shared" si="1"/>
        <v>-32.556392383988268</v>
      </c>
    </row>
    <row r="23" spans="1:16" x14ac:dyDescent="0.25">
      <c r="A23" s="258" t="s">
        <v>0</v>
      </c>
      <c r="B23" s="259"/>
      <c r="C23" s="242" t="s">
        <v>143</v>
      </c>
      <c r="D23" s="242"/>
      <c r="E23" s="242"/>
      <c r="F23" s="165">
        <v>18746.496999999999</v>
      </c>
      <c r="G23" s="165">
        <v>15054.853999999999</v>
      </c>
      <c r="H23" s="165">
        <v>3363.1509999999998</v>
      </c>
      <c r="I23" s="165">
        <v>3122.076</v>
      </c>
      <c r="J23" s="165">
        <v>4073.3829999999998</v>
      </c>
      <c r="K23" s="165">
        <v>4496.2439999999997</v>
      </c>
      <c r="L23" s="165">
        <v>1359.867</v>
      </c>
      <c r="M23" s="165">
        <v>1644.846</v>
      </c>
      <c r="N23" s="165">
        <v>1760.71</v>
      </c>
      <c r="O23" s="194">
        <f t="shared" si="0"/>
        <v>7.0440636995803914</v>
      </c>
      <c r="P23" s="168">
        <f t="shared" si="1"/>
        <v>29.476632641280389</v>
      </c>
    </row>
    <row r="24" spans="1:16" x14ac:dyDescent="0.25">
      <c r="A24" s="258">
        <v>11</v>
      </c>
      <c r="B24" s="259"/>
      <c r="C24" s="242" t="str">
        <f>[1]Classifications!$C$15</f>
        <v>Milling industry products</v>
      </c>
      <c r="D24" s="242"/>
      <c r="E24" s="242"/>
      <c r="F24" s="165">
        <v>13700.357</v>
      </c>
      <c r="G24" s="165">
        <v>14247.402</v>
      </c>
      <c r="H24" s="165">
        <v>3421.2460000000001</v>
      </c>
      <c r="I24" s="165">
        <v>3530.442</v>
      </c>
      <c r="J24" s="165">
        <v>3858.3510000000001</v>
      </c>
      <c r="K24" s="165">
        <v>3437.3629999999998</v>
      </c>
      <c r="L24" s="165">
        <v>870.47299999999996</v>
      </c>
      <c r="M24" s="165">
        <v>915.86800000000005</v>
      </c>
      <c r="N24" s="165">
        <v>1236.961</v>
      </c>
      <c r="O24" s="194">
        <f t="shared" si="0"/>
        <v>35.058873112719283</v>
      </c>
      <c r="P24" s="168">
        <f t="shared" si="1"/>
        <v>42.102167442298622</v>
      </c>
    </row>
    <row r="25" spans="1:16" x14ac:dyDescent="0.25">
      <c r="A25" s="258">
        <v>17</v>
      </c>
      <c r="B25" s="259"/>
      <c r="C25" s="242" t="str">
        <f>[1]Classifications!$C$21</f>
        <v>Sugar</v>
      </c>
      <c r="D25" s="242"/>
      <c r="E25" s="242"/>
      <c r="F25" s="165">
        <v>16780.277999999998</v>
      </c>
      <c r="G25" s="165">
        <v>14117.184999999999</v>
      </c>
      <c r="H25" s="165">
        <v>3197.5909999999999</v>
      </c>
      <c r="I25" s="165">
        <v>4065.7440000000001</v>
      </c>
      <c r="J25" s="165">
        <v>2914.335</v>
      </c>
      <c r="K25" s="165">
        <v>3939.5149999999999</v>
      </c>
      <c r="L25" s="165">
        <v>754.46799999999996</v>
      </c>
      <c r="M25" s="165">
        <v>551.654</v>
      </c>
      <c r="N25" s="165">
        <v>864.78499999999997</v>
      </c>
      <c r="O25" s="194">
        <f t="shared" si="0"/>
        <v>56.762209645901237</v>
      </c>
      <c r="P25" s="168">
        <f t="shared" si="1"/>
        <v>14.621826240476736</v>
      </c>
    </row>
    <row r="26" spans="1:16" x14ac:dyDescent="0.25">
      <c r="A26" s="258">
        <v>30</v>
      </c>
      <c r="B26" s="259"/>
      <c r="C26" s="242" t="s">
        <v>144</v>
      </c>
      <c r="D26" s="242"/>
      <c r="E26" s="242"/>
      <c r="F26" s="165">
        <v>12454.964</v>
      </c>
      <c r="G26" s="165">
        <v>13930.476000000001</v>
      </c>
      <c r="H26" s="165">
        <v>4183.8639999999996</v>
      </c>
      <c r="I26" s="165">
        <v>2459.819</v>
      </c>
      <c r="J26" s="165">
        <v>3001.0160000000001</v>
      </c>
      <c r="K26" s="165">
        <v>4285.777</v>
      </c>
      <c r="L26" s="165">
        <v>1419.6759999999999</v>
      </c>
      <c r="M26" s="165">
        <v>916.78</v>
      </c>
      <c r="N26" s="165">
        <v>620.34500000000003</v>
      </c>
      <c r="O26" s="194">
        <f t="shared" si="0"/>
        <v>-32.334365932939193</v>
      </c>
      <c r="P26" s="168">
        <f t="shared" si="1"/>
        <v>-56.303762266883425</v>
      </c>
    </row>
    <row r="27" spans="1:16" x14ac:dyDescent="0.25">
      <c r="A27" s="258">
        <v>94</v>
      </c>
      <c r="B27" s="259"/>
      <c r="C27" s="242" t="str">
        <f>[1]Classifications!$C$97</f>
        <v>Furniture</v>
      </c>
      <c r="D27" s="242"/>
      <c r="E27" s="242"/>
      <c r="F27" s="165">
        <v>15559.074000000001</v>
      </c>
      <c r="G27" s="165">
        <v>13485.67</v>
      </c>
      <c r="H27" s="165">
        <v>2629.26</v>
      </c>
      <c r="I27" s="165">
        <v>3157.337</v>
      </c>
      <c r="J27" s="165">
        <v>4595.7030000000004</v>
      </c>
      <c r="K27" s="165">
        <v>3103.37</v>
      </c>
      <c r="L27" s="165">
        <v>966.53099999999995</v>
      </c>
      <c r="M27" s="165">
        <v>826.95699999999999</v>
      </c>
      <c r="N27" s="165">
        <v>1337.421</v>
      </c>
      <c r="O27" s="194">
        <f t="shared" si="0"/>
        <v>61.72799794910739</v>
      </c>
      <c r="P27" s="168">
        <f t="shared" si="1"/>
        <v>38.373316530975217</v>
      </c>
    </row>
    <row r="28" spans="1:16" x14ac:dyDescent="0.25">
      <c r="A28" s="258">
        <v>38</v>
      </c>
      <c r="B28" s="259"/>
      <c r="C28" s="242" t="str">
        <f>[1]Classifications!$C$42</f>
        <v>Chemical products n.e.c.</v>
      </c>
      <c r="D28" s="242"/>
      <c r="E28" s="242"/>
      <c r="F28" s="165">
        <v>9983.4560000000001</v>
      </c>
      <c r="G28" s="165">
        <v>10617.603999999999</v>
      </c>
      <c r="H28" s="165">
        <v>2277.2190000000001</v>
      </c>
      <c r="I28" s="165">
        <v>2955.0729999999999</v>
      </c>
      <c r="J28" s="165">
        <v>3077.1489999999999</v>
      </c>
      <c r="K28" s="165">
        <v>2308.163</v>
      </c>
      <c r="L28" s="165">
        <v>978.899</v>
      </c>
      <c r="M28" s="165">
        <v>603.60400000000004</v>
      </c>
      <c r="N28" s="165">
        <v>789.03099999999995</v>
      </c>
      <c r="O28" s="194">
        <f t="shared" si="0"/>
        <v>30.719975348075877</v>
      </c>
      <c r="P28" s="168">
        <f t="shared" si="1"/>
        <v>-19.396076612602528</v>
      </c>
    </row>
    <row r="29" spans="1:16" x14ac:dyDescent="0.25">
      <c r="A29" s="258">
        <v>96</v>
      </c>
      <c r="B29" s="259"/>
      <c r="C29" s="242" t="str">
        <f>[1]Classifications!$C$99</f>
        <v>Miscellaneous manufactured products</v>
      </c>
      <c r="D29" s="242"/>
      <c r="E29" s="242"/>
      <c r="F29" s="165">
        <v>10331.101000000001</v>
      </c>
      <c r="G29" s="165">
        <v>10225.224</v>
      </c>
      <c r="H29" s="165">
        <v>2473.7190000000001</v>
      </c>
      <c r="I29" s="165">
        <v>1520.518</v>
      </c>
      <c r="J29" s="165">
        <v>2607.0369999999998</v>
      </c>
      <c r="K29" s="165">
        <v>3623.95</v>
      </c>
      <c r="L29" s="165">
        <v>583.61500000000001</v>
      </c>
      <c r="M29" s="165">
        <v>1234.8869999999999</v>
      </c>
      <c r="N29" s="165">
        <v>779.57500000000005</v>
      </c>
      <c r="O29" s="194">
        <f t="shared" si="0"/>
        <v>-36.870742019310264</v>
      </c>
      <c r="P29" s="168">
        <f t="shared" si="1"/>
        <v>33.576929996658748</v>
      </c>
    </row>
    <row r="30" spans="1:16" x14ac:dyDescent="0.25">
      <c r="A30" s="258">
        <v>40</v>
      </c>
      <c r="B30" s="259"/>
      <c r="C30" s="242" t="str">
        <f>[1]Classifications!$C$44</f>
        <v>Rubber</v>
      </c>
      <c r="D30" s="242"/>
      <c r="E30" s="242"/>
      <c r="F30" s="165">
        <v>8584.5310000000009</v>
      </c>
      <c r="G30" s="165">
        <v>9802.2610000000004</v>
      </c>
      <c r="H30" s="165">
        <v>2220.58</v>
      </c>
      <c r="I30" s="165">
        <v>2975.8969999999999</v>
      </c>
      <c r="J30" s="165">
        <v>2285.6640000000002</v>
      </c>
      <c r="K30" s="165">
        <v>2320.12</v>
      </c>
      <c r="L30" s="165">
        <v>593.13499999999999</v>
      </c>
      <c r="M30" s="165">
        <v>602.63900000000001</v>
      </c>
      <c r="N30" s="165">
        <v>288.738</v>
      </c>
      <c r="O30" s="194">
        <f t="shared" si="0"/>
        <v>-52.087734116112635</v>
      </c>
      <c r="P30" s="168">
        <f t="shared" si="1"/>
        <v>-51.32001989429051</v>
      </c>
    </row>
    <row r="31" spans="1:16" x14ac:dyDescent="0.25">
      <c r="A31" s="258">
        <v>90</v>
      </c>
      <c r="B31" s="259"/>
      <c r="C31" s="242" t="str">
        <f>[1]Classifications!$C$93</f>
        <v>Optical, medical, and measuring equipment</v>
      </c>
      <c r="D31" s="242"/>
      <c r="E31" s="242"/>
      <c r="F31" s="165">
        <v>9491.9310000000005</v>
      </c>
      <c r="G31" s="165">
        <v>9316.2749999999996</v>
      </c>
      <c r="H31" s="165">
        <v>1563.453</v>
      </c>
      <c r="I31" s="165">
        <v>2115.0880000000002</v>
      </c>
      <c r="J31" s="165">
        <v>2098.8960000000002</v>
      </c>
      <c r="K31" s="165">
        <v>3538.8380000000002</v>
      </c>
      <c r="L31" s="165">
        <v>600.60500000000002</v>
      </c>
      <c r="M31" s="165">
        <v>1191.3530000000001</v>
      </c>
      <c r="N31" s="165">
        <v>770.49400000000003</v>
      </c>
      <c r="O31" s="194">
        <f t="shared" si="0"/>
        <v>-35.326137593139904</v>
      </c>
      <c r="P31" s="168">
        <f t="shared" si="1"/>
        <v>28.286311302769718</v>
      </c>
    </row>
    <row r="32" spans="1:16" x14ac:dyDescent="0.25">
      <c r="A32" s="258">
        <v>7</v>
      </c>
      <c r="B32" s="259"/>
      <c r="C32" s="242" t="str">
        <f>[1]Classifications!$C$11</f>
        <v>Vegetables</v>
      </c>
      <c r="D32" s="242"/>
      <c r="E32" s="242"/>
      <c r="F32" s="165">
        <v>9909.0709999999999</v>
      </c>
      <c r="G32" s="165">
        <v>9249.1319999999996</v>
      </c>
      <c r="H32" s="165">
        <v>2210.598</v>
      </c>
      <c r="I32" s="165">
        <v>2331.8679999999999</v>
      </c>
      <c r="J32" s="165">
        <v>2455.09</v>
      </c>
      <c r="K32" s="165">
        <v>2251.576</v>
      </c>
      <c r="L32" s="165">
        <v>557.851</v>
      </c>
      <c r="M32" s="165">
        <v>690.60400000000004</v>
      </c>
      <c r="N32" s="165">
        <v>917.32799999999997</v>
      </c>
      <c r="O32" s="194">
        <f t="shared" si="0"/>
        <v>32.829812743627315</v>
      </c>
      <c r="P32" s="168">
        <f t="shared" si="1"/>
        <v>64.439608425905845</v>
      </c>
    </row>
    <row r="33" spans="1:16" x14ac:dyDescent="0.25">
      <c r="A33" s="258">
        <v>33</v>
      </c>
      <c r="B33" s="259"/>
      <c r="C33" s="242" t="str">
        <f>[1]Classifications!$C$37</f>
        <v>Essential oils and cosmetic preparations</v>
      </c>
      <c r="D33" s="242"/>
      <c r="E33" s="242"/>
      <c r="F33" s="165">
        <v>8589.5609999999997</v>
      </c>
      <c r="G33" s="165">
        <v>9226.1409999999996</v>
      </c>
      <c r="H33" s="165">
        <v>1835.8879999999999</v>
      </c>
      <c r="I33" s="165">
        <v>1902.8979999999999</v>
      </c>
      <c r="J33" s="165">
        <v>2707.99</v>
      </c>
      <c r="K33" s="165">
        <v>2779.3649999999998</v>
      </c>
      <c r="L33" s="165">
        <v>688.745</v>
      </c>
      <c r="M33" s="165">
        <v>419.30200000000002</v>
      </c>
      <c r="N33" s="165">
        <v>748.47</v>
      </c>
      <c r="O33" s="194">
        <f t="shared" si="0"/>
        <v>78.503799171003237</v>
      </c>
      <c r="P33" s="168">
        <f t="shared" si="1"/>
        <v>8.6715693035884129</v>
      </c>
    </row>
    <row r="34" spans="1:16" x14ac:dyDescent="0.25">
      <c r="A34" s="258">
        <v>22</v>
      </c>
      <c r="B34" s="259"/>
      <c r="C34" s="242" t="str">
        <f>[1]Classifications!$C$26</f>
        <v>Beverages</v>
      </c>
      <c r="D34" s="242"/>
      <c r="E34" s="242"/>
      <c r="F34" s="165">
        <v>9432.1329999999998</v>
      </c>
      <c r="G34" s="165">
        <v>8870.1039999999994</v>
      </c>
      <c r="H34" s="165">
        <v>2107.6390000000001</v>
      </c>
      <c r="I34" s="165">
        <v>1940.4829999999999</v>
      </c>
      <c r="J34" s="165">
        <v>2178.8589999999999</v>
      </c>
      <c r="K34" s="165">
        <v>2643.123</v>
      </c>
      <c r="L34" s="165">
        <v>585.23699999999997</v>
      </c>
      <c r="M34" s="165">
        <v>378.87299999999999</v>
      </c>
      <c r="N34" s="165">
        <v>302.48</v>
      </c>
      <c r="O34" s="194">
        <f t="shared" si="0"/>
        <v>-20.163220920994632</v>
      </c>
      <c r="P34" s="168">
        <f t="shared" si="1"/>
        <v>-48.314956163058717</v>
      </c>
    </row>
    <row r="35" spans="1:16" x14ac:dyDescent="0.25">
      <c r="A35" s="258">
        <v>62</v>
      </c>
      <c r="B35" s="259"/>
      <c r="C35" s="242" t="str">
        <f>[1]Classifications!$C$66</f>
        <v>Apparel not knitted and crocheted</v>
      </c>
      <c r="D35" s="242"/>
      <c r="E35" s="242"/>
      <c r="F35" s="165">
        <v>7786.7269999999999</v>
      </c>
      <c r="G35" s="165">
        <v>8585.3549999999996</v>
      </c>
      <c r="H35" s="165">
        <v>1433.91</v>
      </c>
      <c r="I35" s="165">
        <v>1650.623</v>
      </c>
      <c r="J35" s="165">
        <v>2225.6889999999999</v>
      </c>
      <c r="K35" s="165">
        <v>3275.1329999999998</v>
      </c>
      <c r="L35" s="165">
        <v>548.04300000000001</v>
      </c>
      <c r="M35" s="165">
        <v>1106.796</v>
      </c>
      <c r="N35" s="165">
        <v>285.54399999999998</v>
      </c>
      <c r="O35" s="194">
        <f t="shared" si="0"/>
        <v>-74.200846407106638</v>
      </c>
      <c r="P35" s="168">
        <f t="shared" si="1"/>
        <v>-47.897518990298217</v>
      </c>
    </row>
    <row r="36" spans="1:16" x14ac:dyDescent="0.25">
      <c r="A36" s="258">
        <v>15</v>
      </c>
      <c r="B36" s="259"/>
      <c r="C36" s="242" t="str">
        <f>[1]Classifications!$C$19</f>
        <v>Fats and oils</v>
      </c>
      <c r="D36" s="242"/>
      <c r="E36" s="242"/>
      <c r="F36" s="165">
        <v>8200.76</v>
      </c>
      <c r="G36" s="165">
        <v>8495.1139999999996</v>
      </c>
      <c r="H36" s="165">
        <v>1653.059</v>
      </c>
      <c r="I36" s="165">
        <v>2212.683</v>
      </c>
      <c r="J36" s="165">
        <v>2322.6260000000002</v>
      </c>
      <c r="K36" s="165">
        <v>2306.7460000000001</v>
      </c>
      <c r="L36" s="165">
        <v>551.10599999999999</v>
      </c>
      <c r="M36" s="165">
        <v>590.60699999999997</v>
      </c>
      <c r="N36" s="165">
        <v>499.70800000000003</v>
      </c>
      <c r="O36" s="194">
        <f t="shared" si="0"/>
        <v>-15.390775930525706</v>
      </c>
      <c r="P36" s="168">
        <f t="shared" si="1"/>
        <v>-9.3263364942497446</v>
      </c>
    </row>
    <row r="37" spans="1:16" x14ac:dyDescent="0.25">
      <c r="A37" s="258">
        <v>32</v>
      </c>
      <c r="B37" s="259"/>
      <c r="C37" s="242" t="str">
        <f>[1]Classifications!$C$36</f>
        <v>Dyes, tannin, and paint</v>
      </c>
      <c r="D37" s="242"/>
      <c r="E37" s="242"/>
      <c r="F37" s="165">
        <v>7390.1109999999999</v>
      </c>
      <c r="G37" s="165">
        <v>7440.4009999999998</v>
      </c>
      <c r="H37" s="165">
        <v>1661.1130000000001</v>
      </c>
      <c r="I37" s="165">
        <v>1702.12</v>
      </c>
      <c r="J37" s="165">
        <v>1724.951</v>
      </c>
      <c r="K37" s="165">
        <v>2352.2170000000001</v>
      </c>
      <c r="L37" s="165">
        <v>689.43399999999997</v>
      </c>
      <c r="M37" s="165">
        <v>599.04</v>
      </c>
      <c r="N37" s="165">
        <v>532.33600000000001</v>
      </c>
      <c r="O37" s="194">
        <f t="shared" si="0"/>
        <v>-11.135149572649567</v>
      </c>
      <c r="P37" s="168">
        <f t="shared" si="1"/>
        <v>-22.786517636205929</v>
      </c>
    </row>
    <row r="38" spans="1:16" x14ac:dyDescent="0.25">
      <c r="A38" s="258">
        <v>76</v>
      </c>
      <c r="B38" s="259"/>
      <c r="C38" s="242" t="str">
        <f>[1]Classifications!$C$80</f>
        <v>Aluminium</v>
      </c>
      <c r="D38" s="242"/>
      <c r="E38" s="242"/>
      <c r="F38" s="165">
        <v>8161.2929999999997</v>
      </c>
      <c r="G38" s="165">
        <v>7411.0569999999998</v>
      </c>
      <c r="H38" s="165">
        <v>2222.9609999999998</v>
      </c>
      <c r="I38" s="165">
        <v>1303.7619999999999</v>
      </c>
      <c r="J38" s="165">
        <v>2221.643</v>
      </c>
      <c r="K38" s="165">
        <v>1662.691</v>
      </c>
      <c r="L38" s="165">
        <v>323.08800000000002</v>
      </c>
      <c r="M38" s="165">
        <v>620.13499999999999</v>
      </c>
      <c r="N38" s="165">
        <v>566.81700000000001</v>
      </c>
      <c r="O38" s="194">
        <f t="shared" si="0"/>
        <v>-8.5978053165842994</v>
      </c>
      <c r="P38" s="168">
        <f t="shared" si="1"/>
        <v>75.437342148269181</v>
      </c>
    </row>
    <row r="39" spans="1:16" x14ac:dyDescent="0.25">
      <c r="A39" s="258">
        <v>20</v>
      </c>
      <c r="B39" s="259"/>
      <c r="C39" s="242" t="str">
        <f>[1]Classifications!$C$24</f>
        <v>Vegetable, fruit, and nut preparations</v>
      </c>
      <c r="D39" s="242"/>
      <c r="E39" s="242"/>
      <c r="F39" s="165">
        <v>4750.4530000000004</v>
      </c>
      <c r="G39" s="165">
        <v>6562.0259999999998</v>
      </c>
      <c r="H39" s="165">
        <v>1148.249</v>
      </c>
      <c r="I39" s="165">
        <v>1315.923</v>
      </c>
      <c r="J39" s="165">
        <v>2113.2779999999998</v>
      </c>
      <c r="K39" s="165">
        <v>1984.576</v>
      </c>
      <c r="L39" s="165">
        <v>329.63299999999998</v>
      </c>
      <c r="M39" s="165">
        <v>355.34399999999999</v>
      </c>
      <c r="N39" s="165">
        <v>509.18299999999999</v>
      </c>
      <c r="O39" s="194">
        <f t="shared" si="0"/>
        <v>43.292978071952803</v>
      </c>
      <c r="P39" s="168">
        <f t="shared" si="1"/>
        <v>54.469667782048532</v>
      </c>
    </row>
    <row r="40" spans="1:16" x14ac:dyDescent="0.25">
      <c r="A40" s="258">
        <v>68</v>
      </c>
      <c r="B40" s="259"/>
      <c r="C40" s="242" t="str">
        <f>[1]Classifications!$C$72</f>
        <v>Stone</v>
      </c>
      <c r="D40" s="242"/>
      <c r="E40" s="242"/>
      <c r="F40" s="165">
        <v>6668.6589999999997</v>
      </c>
      <c r="G40" s="165">
        <v>6396.518</v>
      </c>
      <c r="H40" s="165">
        <v>1099.472</v>
      </c>
      <c r="I40" s="165">
        <v>1388.904</v>
      </c>
      <c r="J40" s="165">
        <v>939.20299999999997</v>
      </c>
      <c r="K40" s="165">
        <v>2968.9389999999999</v>
      </c>
      <c r="L40" s="165">
        <v>244.666</v>
      </c>
      <c r="M40" s="165">
        <v>555.42499999999995</v>
      </c>
      <c r="N40" s="165">
        <v>356.73</v>
      </c>
      <c r="O40" s="194">
        <f t="shared" si="0"/>
        <v>-35.773506774091899</v>
      </c>
      <c r="P40" s="168">
        <f t="shared" si="1"/>
        <v>45.802849599045231</v>
      </c>
    </row>
    <row r="41" spans="1:16" x14ac:dyDescent="0.25">
      <c r="A41" s="258">
        <v>70</v>
      </c>
      <c r="B41" s="259"/>
      <c r="C41" s="242" t="str">
        <f>[1]Classifications!$C$74</f>
        <v>Glass and glassware</v>
      </c>
      <c r="D41" s="242"/>
      <c r="E41" s="242"/>
      <c r="F41" s="165">
        <v>7786.0439999999999</v>
      </c>
      <c r="G41" s="165">
        <v>6082.9409999999998</v>
      </c>
      <c r="H41" s="165">
        <v>1242.8119999999999</v>
      </c>
      <c r="I41" s="165">
        <v>1059.385</v>
      </c>
      <c r="J41" s="165">
        <v>1147.326</v>
      </c>
      <c r="K41" s="165">
        <v>2633.4180000000001</v>
      </c>
      <c r="L41" s="165">
        <v>838.92100000000005</v>
      </c>
      <c r="M41" s="165">
        <v>412.125</v>
      </c>
      <c r="N41" s="165">
        <v>330.84800000000001</v>
      </c>
      <c r="O41" s="194">
        <f t="shared" si="0"/>
        <v>-19.721443736730365</v>
      </c>
      <c r="P41" s="168">
        <f t="shared" si="1"/>
        <v>-60.562675150580333</v>
      </c>
    </row>
    <row r="42" spans="1:16" x14ac:dyDescent="0.25">
      <c r="A42" s="258">
        <v>55</v>
      </c>
      <c r="B42" s="259"/>
      <c r="C42" s="242" t="str">
        <f>[1]Classifications!$C$59</f>
        <v>Man-made staple fibres</v>
      </c>
      <c r="D42" s="242"/>
      <c r="E42" s="242"/>
      <c r="F42" s="165">
        <v>5091.0110000000004</v>
      </c>
      <c r="G42" s="165">
        <v>5251.22</v>
      </c>
      <c r="H42" s="165">
        <v>1309.2</v>
      </c>
      <c r="I42" s="165">
        <v>1153.816</v>
      </c>
      <c r="J42" s="165">
        <v>1298.575</v>
      </c>
      <c r="K42" s="165">
        <v>1489.6289999999999</v>
      </c>
      <c r="L42" s="165">
        <v>479.69499999999999</v>
      </c>
      <c r="M42" s="165">
        <v>435.99799999999999</v>
      </c>
      <c r="N42" s="165">
        <v>732.69799999999998</v>
      </c>
      <c r="O42" s="194">
        <f t="shared" si="0"/>
        <v>68.050770875095736</v>
      </c>
      <c r="P42" s="168">
        <f t="shared" si="1"/>
        <v>52.742471778942871</v>
      </c>
    </row>
    <row r="43" spans="1:16" x14ac:dyDescent="0.25">
      <c r="A43" s="258">
        <v>3</v>
      </c>
      <c r="B43" s="259"/>
      <c r="C43" s="242" t="str">
        <f>[1]Classifications!$C$7</f>
        <v>Fish</v>
      </c>
      <c r="D43" s="242"/>
      <c r="E43" s="242"/>
      <c r="F43" s="165">
        <v>3692.9589999999998</v>
      </c>
      <c r="G43" s="165">
        <v>5136.7070000000003</v>
      </c>
      <c r="H43" s="165">
        <v>1045.671</v>
      </c>
      <c r="I43" s="165">
        <v>1307.415</v>
      </c>
      <c r="J43" s="165">
        <v>1535.431</v>
      </c>
      <c r="K43" s="165">
        <v>1248.19</v>
      </c>
      <c r="L43" s="165">
        <v>473.49</v>
      </c>
      <c r="M43" s="165">
        <v>605.274</v>
      </c>
      <c r="N43" s="165">
        <v>210.58</v>
      </c>
      <c r="O43" s="194">
        <f t="shared" si="0"/>
        <v>-65.209144949229596</v>
      </c>
      <c r="P43" s="168">
        <f t="shared" si="1"/>
        <v>-55.525987877251893</v>
      </c>
    </row>
    <row r="44" spans="1:16" x14ac:dyDescent="0.25">
      <c r="A44" s="258">
        <v>69</v>
      </c>
      <c r="B44" s="259"/>
      <c r="C44" s="242" t="s">
        <v>145</v>
      </c>
      <c r="D44" s="242"/>
      <c r="E44" s="242"/>
      <c r="F44" s="165">
        <v>3709.498</v>
      </c>
      <c r="G44" s="165">
        <v>4672.951</v>
      </c>
      <c r="H44" s="165">
        <v>949.85400000000004</v>
      </c>
      <c r="I44" s="165">
        <v>631.78399999999999</v>
      </c>
      <c r="J44" s="165">
        <v>1654.2550000000001</v>
      </c>
      <c r="K44" s="165">
        <v>1437.058</v>
      </c>
      <c r="L44" s="165">
        <v>171.749</v>
      </c>
      <c r="M44" s="165">
        <v>833.46400000000006</v>
      </c>
      <c r="N44" s="165">
        <v>415.37400000000002</v>
      </c>
      <c r="O44" s="194">
        <f t="shared" si="0"/>
        <v>-50.162934451877945</v>
      </c>
      <c r="P44" s="168">
        <f t="shared" si="1"/>
        <v>141.84944308263806</v>
      </c>
    </row>
    <row r="45" spans="1:16" x14ac:dyDescent="0.25">
      <c r="A45" s="258">
        <v>23</v>
      </c>
      <c r="B45" s="259"/>
      <c r="C45" s="242" t="str">
        <f>[1]Classifications!$C$27</f>
        <v>Food wastes</v>
      </c>
      <c r="D45" s="242"/>
      <c r="E45" s="242"/>
      <c r="F45" s="165">
        <v>4571.0249999999996</v>
      </c>
      <c r="G45" s="165">
        <v>4655.3620000000001</v>
      </c>
      <c r="H45" s="165">
        <v>1009.276</v>
      </c>
      <c r="I45" s="165">
        <v>1246.0429999999999</v>
      </c>
      <c r="J45" s="165">
        <v>1156.221</v>
      </c>
      <c r="K45" s="165">
        <v>1243.8219999999999</v>
      </c>
      <c r="L45" s="165">
        <v>246.946</v>
      </c>
      <c r="M45" s="165">
        <v>405.34100000000001</v>
      </c>
      <c r="N45" s="165">
        <v>315.45400000000001</v>
      </c>
      <c r="O45" s="194">
        <f t="shared" si="0"/>
        <v>-22.175649638205854</v>
      </c>
      <c r="P45" s="168">
        <f t="shared" si="1"/>
        <v>27.742097462603169</v>
      </c>
    </row>
    <row r="46" spans="1:16" x14ac:dyDescent="0.25">
      <c r="A46" s="258">
        <v>63</v>
      </c>
      <c r="B46" s="259"/>
      <c r="C46" s="242" t="str">
        <f>[1]Classifications!$C$67</f>
        <v>Made up textile articles</v>
      </c>
      <c r="D46" s="242"/>
      <c r="E46" s="242"/>
      <c r="F46" s="165">
        <v>3428.4009999999998</v>
      </c>
      <c r="G46" s="165">
        <v>3984.596</v>
      </c>
      <c r="H46" s="165">
        <v>922.41899999999998</v>
      </c>
      <c r="I46" s="165">
        <v>821.31299999999999</v>
      </c>
      <c r="J46" s="165">
        <v>1029.0989999999999</v>
      </c>
      <c r="K46" s="165">
        <v>1211.7650000000001</v>
      </c>
      <c r="L46" s="165">
        <v>471.37299999999999</v>
      </c>
      <c r="M46" s="165">
        <v>304.49099999999999</v>
      </c>
      <c r="N46" s="165">
        <v>75.816999999999993</v>
      </c>
      <c r="O46" s="194">
        <f t="shared" si="0"/>
        <v>-75.100413476917211</v>
      </c>
      <c r="P46" s="168">
        <f t="shared" si="1"/>
        <v>-83.915710064004514</v>
      </c>
    </row>
    <row r="47" spans="1:16" x14ac:dyDescent="0.25">
      <c r="A47" s="258">
        <v>8</v>
      </c>
      <c r="B47" s="259"/>
      <c r="C47" s="242" t="str">
        <f>[1]Classifications!$C$12</f>
        <v>Fruits and nuts</v>
      </c>
      <c r="D47" s="242"/>
      <c r="E47" s="242"/>
      <c r="F47" s="165">
        <v>3885.7429999999999</v>
      </c>
      <c r="G47" s="165">
        <v>3974.1790000000001</v>
      </c>
      <c r="H47" s="165">
        <v>845.68</v>
      </c>
      <c r="I47" s="165">
        <v>932.43100000000004</v>
      </c>
      <c r="J47" s="165">
        <v>1167.4159999999999</v>
      </c>
      <c r="K47" s="165">
        <v>1028.652</v>
      </c>
      <c r="L47" s="165">
        <v>219.94300000000001</v>
      </c>
      <c r="M47" s="165">
        <v>239.96</v>
      </c>
      <c r="N47" s="165">
        <v>173.262</v>
      </c>
      <c r="O47" s="194">
        <f t="shared" si="0"/>
        <v>-27.795465910985158</v>
      </c>
      <c r="P47" s="168">
        <f t="shared" si="1"/>
        <v>-21.224135344157361</v>
      </c>
    </row>
    <row r="48" spans="1:16" x14ac:dyDescent="0.25">
      <c r="A48" s="258">
        <v>82</v>
      </c>
      <c r="B48" s="259"/>
      <c r="C48" s="242" t="str">
        <f>[1]Classifications!$C$85</f>
        <v>Metal tools and cutlery</v>
      </c>
      <c r="D48" s="242"/>
      <c r="E48" s="242"/>
      <c r="F48" s="165">
        <v>3494.7249999999999</v>
      </c>
      <c r="G48" s="165">
        <v>3860.857</v>
      </c>
      <c r="H48" s="165">
        <v>819.35799999999995</v>
      </c>
      <c r="I48" s="165">
        <v>641.66399999999999</v>
      </c>
      <c r="J48" s="165">
        <v>1335.9590000000001</v>
      </c>
      <c r="K48" s="165">
        <v>1063.876</v>
      </c>
      <c r="L48" s="165">
        <v>226.797</v>
      </c>
      <c r="M48" s="165">
        <v>244.941</v>
      </c>
      <c r="N48" s="165">
        <v>391.24</v>
      </c>
      <c r="O48" s="194">
        <f t="shared" si="0"/>
        <v>59.728261091446512</v>
      </c>
      <c r="P48" s="168">
        <f t="shared" si="1"/>
        <v>72.506691005612964</v>
      </c>
    </row>
    <row r="49" spans="1:16" x14ac:dyDescent="0.25">
      <c r="A49" s="258">
        <v>95</v>
      </c>
      <c r="B49" s="259"/>
      <c r="C49" s="242" t="str">
        <f>[1]Classifications!$C$98</f>
        <v>Toys and games</v>
      </c>
      <c r="D49" s="242"/>
      <c r="E49" s="242"/>
      <c r="F49" s="165">
        <v>3310.3870000000002</v>
      </c>
      <c r="G49" s="165">
        <v>3709.8470000000002</v>
      </c>
      <c r="H49" s="165">
        <v>599.34299999999996</v>
      </c>
      <c r="I49" s="165">
        <v>922.10299999999995</v>
      </c>
      <c r="J49" s="165">
        <v>837.59100000000001</v>
      </c>
      <c r="K49" s="165">
        <v>1350.81</v>
      </c>
      <c r="L49" s="165">
        <v>91.355000000000004</v>
      </c>
      <c r="M49" s="165">
        <v>158.87799999999999</v>
      </c>
      <c r="N49" s="165">
        <v>106.996</v>
      </c>
      <c r="O49" s="194">
        <f t="shared" si="0"/>
        <v>-32.655244904895568</v>
      </c>
      <c r="P49" s="168">
        <f t="shared" si="1"/>
        <v>17.1211209019758</v>
      </c>
    </row>
    <row r="50" spans="1:16" x14ac:dyDescent="0.25">
      <c r="A50" s="258">
        <v>83</v>
      </c>
      <c r="B50" s="259"/>
      <c r="C50" s="242" t="str">
        <f>[1]Classifications!$C$86</f>
        <v>Miscellaneous metal articles</v>
      </c>
      <c r="D50" s="242"/>
      <c r="E50" s="242"/>
      <c r="F50" s="165">
        <v>3261.6289999999999</v>
      </c>
      <c r="G50" s="165">
        <v>3694.9949999999999</v>
      </c>
      <c r="H50" s="165">
        <v>557.49900000000002</v>
      </c>
      <c r="I50" s="165">
        <v>1170.6389999999999</v>
      </c>
      <c r="J50" s="165">
        <v>932.92200000000003</v>
      </c>
      <c r="K50" s="165">
        <v>1033.9349999999999</v>
      </c>
      <c r="L50" s="165">
        <v>108.741</v>
      </c>
      <c r="M50" s="165">
        <v>201.58500000000001</v>
      </c>
      <c r="N50" s="165">
        <v>230.61199999999999</v>
      </c>
      <c r="O50" s="194">
        <f t="shared" si="0"/>
        <v>14.399384874866669</v>
      </c>
      <c r="P50" s="168">
        <f t="shared" si="1"/>
        <v>112.07456249252812</v>
      </c>
    </row>
    <row r="51" spans="1:16" x14ac:dyDescent="0.25">
      <c r="A51" s="258">
        <v>61</v>
      </c>
      <c r="B51" s="259"/>
      <c r="C51" s="242" t="str">
        <f>[1]Classifications!$C$65</f>
        <v>Knitted and crocheted apparel</v>
      </c>
      <c r="D51" s="242"/>
      <c r="E51" s="242"/>
      <c r="F51" s="165">
        <v>2833.4409999999998</v>
      </c>
      <c r="G51" s="165">
        <v>3582.8560000000002</v>
      </c>
      <c r="H51" s="165">
        <v>659.19299999999998</v>
      </c>
      <c r="I51" s="165">
        <v>646.67899999999997</v>
      </c>
      <c r="J51" s="165">
        <v>1084.6679999999999</v>
      </c>
      <c r="K51" s="165">
        <v>1192.316</v>
      </c>
      <c r="L51" s="165">
        <v>165.33</v>
      </c>
      <c r="M51" s="165">
        <v>220.19499999999999</v>
      </c>
      <c r="N51" s="165">
        <v>215.685</v>
      </c>
      <c r="O51" s="194">
        <f t="shared" si="0"/>
        <v>-2.0481845636821845</v>
      </c>
      <c r="P51" s="168">
        <f t="shared" si="1"/>
        <v>30.457267283614584</v>
      </c>
    </row>
    <row r="52" spans="1:16" x14ac:dyDescent="0.25">
      <c r="A52" s="258">
        <v>9</v>
      </c>
      <c r="B52" s="259"/>
      <c r="C52" s="242" t="str">
        <f>[1]Classifications!$C$13</f>
        <v>Coffee, tea, and spices</v>
      </c>
      <c r="D52" s="242"/>
      <c r="E52" s="242"/>
      <c r="F52" s="165">
        <v>2255.2249999999999</v>
      </c>
      <c r="G52" s="165">
        <v>3130.3330000000001</v>
      </c>
      <c r="H52" s="165">
        <v>802.58399999999995</v>
      </c>
      <c r="I52" s="165">
        <v>596.41899999999998</v>
      </c>
      <c r="J52" s="165">
        <v>744.36199999999997</v>
      </c>
      <c r="K52" s="165">
        <v>986.96799999999996</v>
      </c>
      <c r="L52" s="165">
        <v>329.834</v>
      </c>
      <c r="M52" s="165">
        <v>164.345</v>
      </c>
      <c r="N52" s="165">
        <v>67.234999999999999</v>
      </c>
      <c r="O52" s="194">
        <f t="shared" si="0"/>
        <v>-59.089111320697313</v>
      </c>
      <c r="P52" s="168">
        <f t="shared" si="1"/>
        <v>-79.615503556334403</v>
      </c>
    </row>
    <row r="53" spans="1:16" x14ac:dyDescent="0.25">
      <c r="A53" s="258">
        <v>24</v>
      </c>
      <c r="B53" s="259"/>
      <c r="C53" s="242" t="str">
        <f>[1]Classifications!$C$28</f>
        <v>Tobacco</v>
      </c>
      <c r="D53" s="242"/>
      <c r="E53" s="242"/>
      <c r="F53" s="165">
        <v>2554.7730000000001</v>
      </c>
      <c r="G53" s="165">
        <v>2751.2420000000002</v>
      </c>
      <c r="H53" s="165">
        <v>1195.02</v>
      </c>
      <c r="I53" s="165">
        <v>755.71400000000006</v>
      </c>
      <c r="J53" s="165">
        <v>429.32100000000003</v>
      </c>
      <c r="K53" s="165">
        <v>371.18700000000001</v>
      </c>
      <c r="L53" s="165">
        <v>454.05</v>
      </c>
      <c r="M53" s="165">
        <v>95.825999999999993</v>
      </c>
      <c r="N53" s="165">
        <v>297.154</v>
      </c>
      <c r="O53" s="194">
        <f t="shared" si="0"/>
        <v>210.09746832801119</v>
      </c>
      <c r="P53" s="168">
        <f t="shared" si="1"/>
        <v>-34.554784715339721</v>
      </c>
    </row>
    <row r="54" spans="1:16" x14ac:dyDescent="0.25">
      <c r="A54" s="258">
        <v>64</v>
      </c>
      <c r="B54" s="259"/>
      <c r="C54" s="242" t="str">
        <f>[1]Classifications!$C$68</f>
        <v>Footwear</v>
      </c>
      <c r="D54" s="242"/>
      <c r="E54" s="242"/>
      <c r="F54" s="165">
        <v>2849.8090000000002</v>
      </c>
      <c r="G54" s="165">
        <v>2684.9389999999999</v>
      </c>
      <c r="H54" s="165">
        <v>571.54899999999998</v>
      </c>
      <c r="I54" s="165">
        <v>724.62900000000002</v>
      </c>
      <c r="J54" s="165">
        <v>736.47900000000004</v>
      </c>
      <c r="K54" s="165">
        <v>652.28200000000004</v>
      </c>
      <c r="L54" s="165">
        <v>131.61500000000001</v>
      </c>
      <c r="M54" s="165">
        <v>104.16200000000001</v>
      </c>
      <c r="N54" s="165">
        <v>92.733999999999995</v>
      </c>
      <c r="O54" s="194">
        <f t="shared" si="0"/>
        <v>-10.971371517443998</v>
      </c>
      <c r="P54" s="168">
        <f t="shared" si="1"/>
        <v>-29.54146563841509</v>
      </c>
    </row>
    <row r="55" spans="1:16" x14ac:dyDescent="0.25">
      <c r="A55" s="258">
        <v>37</v>
      </c>
      <c r="B55" s="259"/>
      <c r="C55" s="242" t="str">
        <f>[1]Classifications!$C$41</f>
        <v>Photographic equipment</v>
      </c>
      <c r="D55" s="242"/>
      <c r="E55" s="242"/>
      <c r="F55" s="165">
        <v>1188.3109999999999</v>
      </c>
      <c r="G55" s="165">
        <v>2395.6219999999998</v>
      </c>
      <c r="H55" s="165">
        <v>367.32400000000001</v>
      </c>
      <c r="I55" s="165">
        <v>1032.633</v>
      </c>
      <c r="J55" s="165">
        <v>429.52199999999999</v>
      </c>
      <c r="K55" s="165">
        <v>566.14300000000003</v>
      </c>
      <c r="L55" s="165">
        <v>119.911</v>
      </c>
      <c r="M55" s="165">
        <v>339.70600000000002</v>
      </c>
      <c r="N55" s="165">
        <v>139.261</v>
      </c>
      <c r="O55" s="194">
        <f t="shared" si="0"/>
        <v>-59.005434110672169</v>
      </c>
      <c r="P55" s="168">
        <f t="shared" si="1"/>
        <v>16.136968251453169</v>
      </c>
    </row>
    <row r="56" spans="1:16" x14ac:dyDescent="0.25">
      <c r="A56" s="258">
        <v>49</v>
      </c>
      <c r="B56" s="259"/>
      <c r="C56" s="242" t="str">
        <f>[1]Classifications!$C$53</f>
        <v>Books and newspapers</v>
      </c>
      <c r="D56" s="242"/>
      <c r="E56" s="242"/>
      <c r="F56" s="165">
        <v>15559.751</v>
      </c>
      <c r="G56" s="165">
        <v>2229.0839999999998</v>
      </c>
      <c r="H56" s="165">
        <v>523.91600000000005</v>
      </c>
      <c r="I56" s="165">
        <v>551.19899999999996</v>
      </c>
      <c r="J56" s="165">
        <v>548.54700000000003</v>
      </c>
      <c r="K56" s="165">
        <v>605.42200000000003</v>
      </c>
      <c r="L56" s="165">
        <v>121.937</v>
      </c>
      <c r="M56" s="165">
        <v>151.904</v>
      </c>
      <c r="N56" s="165">
        <v>124.423</v>
      </c>
      <c r="O56" s="194">
        <f t="shared" si="0"/>
        <v>-18.091031177585833</v>
      </c>
      <c r="P56" s="168">
        <f t="shared" si="1"/>
        <v>2.0387577191500554</v>
      </c>
    </row>
    <row r="57" spans="1:16" x14ac:dyDescent="0.25">
      <c r="A57" s="258">
        <v>28</v>
      </c>
      <c r="B57" s="259"/>
      <c r="C57" s="242" t="str">
        <f>[1]Classifications!$C$32</f>
        <v>Inorganic chemicals and compounds</v>
      </c>
      <c r="D57" s="242"/>
      <c r="E57" s="242"/>
      <c r="F57" s="165">
        <v>1613.0239999999999</v>
      </c>
      <c r="G57" s="165">
        <v>1821.558</v>
      </c>
      <c r="H57" s="165">
        <v>483.423</v>
      </c>
      <c r="I57" s="165">
        <v>419.87400000000002</v>
      </c>
      <c r="J57" s="165">
        <v>479.28399999999999</v>
      </c>
      <c r="K57" s="165">
        <v>438.97699999999998</v>
      </c>
      <c r="L57" s="165">
        <v>158.97300000000001</v>
      </c>
      <c r="M57" s="165">
        <v>116.52</v>
      </c>
      <c r="N57" s="165">
        <v>107.625</v>
      </c>
      <c r="O57" s="194">
        <f t="shared" si="0"/>
        <v>-7.6338825952626053</v>
      </c>
      <c r="P57" s="168">
        <f t="shared" si="1"/>
        <v>-32.299824498499746</v>
      </c>
    </row>
    <row r="58" spans="1:16" x14ac:dyDescent="0.25">
      <c r="A58" s="258">
        <v>18</v>
      </c>
      <c r="B58" s="259"/>
      <c r="C58" s="242" t="str">
        <f>[1]Classifications!$C$22</f>
        <v>Cocoa</v>
      </c>
      <c r="D58" s="242"/>
      <c r="E58" s="242"/>
      <c r="F58" s="165">
        <v>1330.509</v>
      </c>
      <c r="G58" s="165">
        <v>1596.1969999999999</v>
      </c>
      <c r="H58" s="165">
        <v>269.33100000000002</v>
      </c>
      <c r="I58" s="165">
        <v>396.91699999999997</v>
      </c>
      <c r="J58" s="165">
        <v>436.572</v>
      </c>
      <c r="K58" s="165">
        <v>493.37700000000001</v>
      </c>
      <c r="L58" s="165">
        <v>69.084000000000003</v>
      </c>
      <c r="M58" s="165">
        <v>43.061999999999998</v>
      </c>
      <c r="N58" s="165">
        <v>40.776000000000003</v>
      </c>
      <c r="O58" s="194">
        <f t="shared" si="0"/>
        <v>-5.3086247735822667</v>
      </c>
      <c r="P58" s="168">
        <f t="shared" si="1"/>
        <v>-40.976202883446234</v>
      </c>
    </row>
    <row r="59" spans="1:16" x14ac:dyDescent="0.25">
      <c r="A59" s="258">
        <v>52</v>
      </c>
      <c r="B59" s="259"/>
      <c r="C59" s="242" t="s">
        <v>146</v>
      </c>
      <c r="D59" s="242"/>
      <c r="E59" s="242"/>
      <c r="F59" s="165">
        <v>1096.777</v>
      </c>
      <c r="G59" s="165">
        <v>1093.3679999999999</v>
      </c>
      <c r="H59" s="165">
        <v>228.03399999999999</v>
      </c>
      <c r="I59" s="165">
        <v>306.154</v>
      </c>
      <c r="J59" s="165">
        <v>250.29599999999999</v>
      </c>
      <c r="K59" s="165">
        <v>308.88400000000001</v>
      </c>
      <c r="L59" s="165">
        <v>25.341999999999999</v>
      </c>
      <c r="M59" s="165">
        <v>145.089</v>
      </c>
      <c r="N59" s="165">
        <v>51.561</v>
      </c>
      <c r="O59" s="194">
        <f t="shared" si="0"/>
        <v>-64.462502326158429</v>
      </c>
      <c r="P59" s="168">
        <f t="shared" si="1"/>
        <v>103.46065819588034</v>
      </c>
    </row>
    <row r="60" spans="1:16" x14ac:dyDescent="0.25">
      <c r="A60" s="258" t="s">
        <v>167</v>
      </c>
      <c r="B60" s="259"/>
      <c r="C60" s="242" t="s">
        <v>1</v>
      </c>
      <c r="D60" s="242"/>
      <c r="E60" s="242"/>
      <c r="F60" s="165">
        <v>14616.337</v>
      </c>
      <c r="G60" s="165">
        <v>12481.871999999999</v>
      </c>
      <c r="H60" s="165">
        <v>2922.058</v>
      </c>
      <c r="I60" s="165">
        <v>2546.886</v>
      </c>
      <c r="J60" s="165">
        <v>3364.317</v>
      </c>
      <c r="K60" s="165">
        <v>3648.6109999999999</v>
      </c>
      <c r="L60" s="165">
        <v>646.82000000000005</v>
      </c>
      <c r="M60" s="165">
        <v>662.87599999999998</v>
      </c>
      <c r="N60" s="165">
        <v>691.95600000000002</v>
      </c>
      <c r="O60" s="194">
        <f t="shared" si="0"/>
        <v>4.3869441645194627</v>
      </c>
      <c r="P60" s="168">
        <f t="shared" si="1"/>
        <v>6.9781392041062418</v>
      </c>
    </row>
    <row r="61" spans="1:16" x14ac:dyDescent="0.25">
      <c r="A61" s="195"/>
      <c r="B61" s="196"/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7"/>
    </row>
    <row r="62" spans="1:16" x14ac:dyDescent="0.25">
      <c r="A62" s="323" t="s">
        <v>36</v>
      </c>
      <c r="B62" s="324"/>
      <c r="C62" s="273" t="s">
        <v>147</v>
      </c>
      <c r="D62" s="273"/>
      <c r="E62" s="273"/>
      <c r="F62" s="188">
        <f>SUM(F7:F60)</f>
        <v>900997.42399999988</v>
      </c>
      <c r="G62" s="188">
        <f t="shared" ref="G62:N62" si="2">SUM(G7:G60)</f>
        <v>939443.29799999995</v>
      </c>
      <c r="H62" s="188">
        <f t="shared" si="2"/>
        <v>197019.63100000011</v>
      </c>
      <c r="I62" s="188">
        <f t="shared" si="2"/>
        <v>227651.74099999998</v>
      </c>
      <c r="J62" s="188">
        <f t="shared" si="2"/>
        <v>250123.24300000002</v>
      </c>
      <c r="K62" s="188">
        <f t="shared" si="2"/>
        <v>264648.68299999996</v>
      </c>
      <c r="L62" s="188">
        <f t="shared" si="2"/>
        <v>68186.117000000042</v>
      </c>
      <c r="M62" s="188">
        <f t="shared" si="2"/>
        <v>74815.29100000007</v>
      </c>
      <c r="N62" s="188">
        <f t="shared" si="2"/>
        <v>61817.550000000017</v>
      </c>
      <c r="O62" s="198">
        <f>N62/M62*100-100</f>
        <v>-17.373107591067239</v>
      </c>
      <c r="P62" s="191">
        <f>N62/L62*100-100</f>
        <v>-9.3399760540698082</v>
      </c>
    </row>
    <row r="63" spans="1:16" s="18" customFormat="1" ht="13.5" customHeight="1" x14ac:dyDescent="0.2">
      <c r="A63" s="94">
        <v>1</v>
      </c>
      <c r="B63" s="322" t="s">
        <v>148</v>
      </c>
      <c r="C63" s="322"/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90"/>
      <c r="P63" s="90"/>
    </row>
    <row r="64" spans="1:16" s="18" customFormat="1" ht="13.5" customHeight="1" x14ac:dyDescent="0.2">
      <c r="A64" s="81">
        <v>2</v>
      </c>
      <c r="B64" s="270" t="s">
        <v>39</v>
      </c>
      <c r="C64" s="270"/>
      <c r="D64" s="270"/>
      <c r="E64" s="270"/>
      <c r="F64" s="270"/>
      <c r="G64" s="270"/>
      <c r="H64" s="270"/>
      <c r="I64" s="90"/>
      <c r="J64" s="90"/>
      <c r="K64" s="90"/>
      <c r="L64" s="90"/>
      <c r="M64" s="90"/>
      <c r="N64" s="90"/>
      <c r="O64" s="90"/>
      <c r="P64" s="90"/>
    </row>
    <row r="65" spans="1:16" s="18" customFormat="1" ht="13.5" customHeight="1" x14ac:dyDescent="0.2">
      <c r="A65" s="215" t="s">
        <v>40</v>
      </c>
      <c r="B65" s="215"/>
      <c r="C65" s="215"/>
      <c r="D65" s="215"/>
      <c r="E65" s="215"/>
      <c r="F65" s="82"/>
      <c r="G65" s="82"/>
      <c r="H65" s="82"/>
      <c r="I65" s="90"/>
      <c r="J65" s="90"/>
      <c r="K65" s="90"/>
      <c r="L65" s="90"/>
      <c r="M65" s="90"/>
      <c r="N65" s="90"/>
      <c r="O65" s="90"/>
      <c r="P65" s="90"/>
    </row>
    <row r="66" spans="1:16" s="19" customFormat="1" ht="13.5" customHeight="1" x14ac:dyDescent="0.2">
      <c r="A66" s="83" t="s">
        <v>81</v>
      </c>
      <c r="B66" s="88"/>
      <c r="C66" s="83"/>
      <c r="D66" s="84"/>
      <c r="E66" s="85"/>
      <c r="F66" s="86"/>
      <c r="G66" s="86"/>
      <c r="H66" s="86"/>
      <c r="I66" s="88"/>
      <c r="J66" s="88"/>
      <c r="K66" s="88"/>
      <c r="L66" s="88"/>
      <c r="M66" s="88"/>
      <c r="N66" s="88"/>
      <c r="O66" s="88"/>
      <c r="P66" s="88"/>
    </row>
    <row r="67" spans="1:16" s="19" customFormat="1" ht="13.5" customHeight="1" x14ac:dyDescent="0.2">
      <c r="A67" s="83" t="s">
        <v>167</v>
      </c>
      <c r="B67" s="199" t="s">
        <v>168</v>
      </c>
      <c r="C67" s="83"/>
      <c r="D67" s="84"/>
      <c r="E67" s="85"/>
      <c r="F67" s="86"/>
      <c r="G67" s="86"/>
      <c r="H67" s="86"/>
      <c r="I67" s="88"/>
      <c r="J67" s="88"/>
      <c r="K67" s="88"/>
      <c r="L67" s="88"/>
      <c r="M67" s="88"/>
      <c r="N67" s="88"/>
      <c r="O67" s="88"/>
      <c r="P67" s="88"/>
    </row>
    <row r="68" spans="1:16" s="19" customFormat="1" ht="13.5" customHeight="1" x14ac:dyDescent="0.2">
      <c r="A68" s="200" t="s">
        <v>82</v>
      </c>
      <c r="B68" s="200"/>
      <c r="C68" s="87" t="s">
        <v>83</v>
      </c>
      <c r="D68" s="88"/>
      <c r="E68" s="88"/>
      <c r="F68" s="86"/>
      <c r="G68" s="86"/>
      <c r="H68" s="86"/>
      <c r="I68" s="88"/>
      <c r="J68" s="88"/>
      <c r="K68" s="88"/>
      <c r="L68" s="88"/>
      <c r="M68" s="88"/>
      <c r="N68" s="88"/>
      <c r="O68" s="88"/>
      <c r="P68" s="88"/>
    </row>
    <row r="69" spans="1:16" s="19" customFormat="1" ht="13.5" customHeight="1" x14ac:dyDescent="0.2">
      <c r="A69" s="88"/>
      <c r="B69" s="89"/>
      <c r="C69" s="85" t="s">
        <v>43</v>
      </c>
      <c r="D69" s="88"/>
      <c r="E69" s="88"/>
      <c r="F69" s="86"/>
      <c r="G69" s="86"/>
      <c r="H69" s="86"/>
      <c r="I69" s="88"/>
      <c r="J69" s="88"/>
      <c r="K69" s="88"/>
      <c r="L69" s="88"/>
      <c r="M69" s="88"/>
      <c r="N69" s="88"/>
      <c r="O69" s="88"/>
      <c r="P69" s="88"/>
    </row>
    <row r="70" spans="1:16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6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  <row r="72" spans="1:16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</row>
    <row r="73" spans="1:16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</row>
    <row r="74" spans="1:16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</row>
    <row r="75" spans="1:16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</row>
    <row r="76" spans="1:16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</row>
    <row r="77" spans="1:16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</row>
    <row r="78" spans="1:16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</row>
    <row r="79" spans="1:16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</row>
    <row r="80" spans="1:16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</row>
    <row r="81" spans="1:16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1:16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</row>
    <row r="83" spans="1:16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</row>
    <row r="84" spans="1:16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</row>
    <row r="85" spans="1:16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</row>
    <row r="86" spans="1:16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</row>
    <row r="87" spans="1:16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</row>
    <row r="88" spans="1:16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</row>
    <row r="89" spans="1:16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</row>
    <row r="90" spans="1:16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</row>
    <row r="91" spans="1:16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</row>
    <row r="92" spans="1:16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</row>
    <row r="93" spans="1:16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</row>
    <row r="94" spans="1:16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</row>
    <row r="95" spans="1:16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</row>
    <row r="96" spans="1:16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</row>
    <row r="97" spans="1:16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</row>
    <row r="98" spans="1:16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</row>
    <row r="99" spans="1:16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</row>
    <row r="100" spans="1:16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</row>
    <row r="101" spans="1:16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</row>
    <row r="102" spans="1:16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</row>
    <row r="103" spans="1:16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</row>
    <row r="104" spans="1:16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</row>
    <row r="105" spans="1:16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</row>
    <row r="106" spans="1:16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</row>
    <row r="107" spans="1:16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</row>
    <row r="108" spans="1:16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</row>
    <row r="109" spans="1:16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</row>
    <row r="110" spans="1:16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</row>
    <row r="111" spans="1:16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</row>
    <row r="112" spans="1:16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</row>
    <row r="113" spans="1:16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</row>
    <row r="114" spans="1:16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</row>
    <row r="115" spans="1:16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</row>
    <row r="116" spans="1:16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</row>
    <row r="117" spans="1:16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</row>
    <row r="118" spans="1:16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</row>
    <row r="119" spans="1:16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</row>
    <row r="120" spans="1:16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</row>
    <row r="121" spans="1:16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</row>
    <row r="122" spans="1:16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</row>
    <row r="123" spans="1:16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</row>
    <row r="124" spans="1:16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</row>
    <row r="125" spans="1:16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</row>
    <row r="126" spans="1:16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</row>
    <row r="127" spans="1:16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</row>
    <row r="128" spans="1:16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</row>
    <row r="129" spans="1:16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</row>
    <row r="130" spans="1:16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</row>
    <row r="131" spans="1:16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</row>
    <row r="132" spans="1:16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</row>
    <row r="133" spans="1:16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</row>
    <row r="134" spans="1:16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</row>
    <row r="135" spans="1:16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</row>
    <row r="136" spans="1:16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</row>
    <row r="137" spans="1:16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</row>
    <row r="138" spans="1:16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</row>
    <row r="139" spans="1:16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</row>
    <row r="140" spans="1:16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</row>
    <row r="141" spans="1:16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</row>
    <row r="142" spans="1:16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</row>
    <row r="143" spans="1:16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</row>
    <row r="144" spans="1:16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</row>
    <row r="145" spans="1:16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</row>
    <row r="146" spans="1:16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</row>
    <row r="147" spans="1:16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</row>
    <row r="148" spans="1:16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</row>
    <row r="149" spans="1:16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</row>
    <row r="150" spans="1:16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</row>
    <row r="151" spans="1:16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</row>
    <row r="152" spans="1:16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</row>
    <row r="153" spans="1:16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</row>
    <row r="154" spans="1:16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</row>
    <row r="155" spans="1:16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</row>
    <row r="156" spans="1:16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</row>
    <row r="157" spans="1:16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</row>
    <row r="158" spans="1:16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</row>
    <row r="159" spans="1:16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</row>
    <row r="160" spans="1:16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</row>
    <row r="161" spans="1:16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</row>
    <row r="162" spans="1:16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</row>
    <row r="163" spans="1:16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</row>
    <row r="164" spans="1:16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</row>
    <row r="165" spans="1:16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</row>
    <row r="166" spans="1:16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</row>
    <row r="167" spans="1:16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</row>
    <row r="168" spans="1:16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</row>
    <row r="169" spans="1:16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</row>
    <row r="170" spans="1:16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</row>
    <row r="171" spans="1:16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</row>
    <row r="172" spans="1:16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</row>
    <row r="173" spans="1:16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</row>
    <row r="174" spans="1:16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</row>
    <row r="175" spans="1:16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</row>
    <row r="176" spans="1:16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</row>
    <row r="177" spans="1:16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</row>
    <row r="178" spans="1:16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</row>
    <row r="179" spans="1:16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</row>
    <row r="180" spans="1:16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</row>
    <row r="181" spans="1:16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</row>
    <row r="182" spans="1:16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</row>
    <row r="183" spans="1:16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</row>
    <row r="184" spans="1:16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</row>
    <row r="185" spans="1:16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</row>
    <row r="186" spans="1:16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</row>
    <row r="187" spans="1:16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</row>
    <row r="188" spans="1:16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</row>
    <row r="189" spans="1:16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</row>
    <row r="190" spans="1:16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</row>
    <row r="191" spans="1:16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</row>
    <row r="192" spans="1:16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</row>
    <row r="193" spans="1:16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</row>
    <row r="194" spans="1:16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</row>
    <row r="195" spans="1:16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</row>
    <row r="196" spans="1:16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</row>
    <row r="197" spans="1:16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</row>
    <row r="198" spans="1:16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</row>
    <row r="199" spans="1:16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</row>
    <row r="200" spans="1:16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</row>
    <row r="201" spans="1:16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</row>
    <row r="202" spans="1:16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</row>
    <row r="203" spans="1:16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</row>
    <row r="204" spans="1:16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</row>
    <row r="205" spans="1:16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</row>
    <row r="206" spans="1:16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</row>
  </sheetData>
  <mergeCells count="123">
    <mergeCell ref="L4:N4"/>
    <mergeCell ref="O4:P4"/>
    <mergeCell ref="H5:K5"/>
    <mergeCell ref="M5:N5"/>
    <mergeCell ref="O5:O6"/>
    <mergeCell ref="P5:P6"/>
    <mergeCell ref="A2:B2"/>
    <mergeCell ref="C2:G2"/>
    <mergeCell ref="A4:B6"/>
    <mergeCell ref="C4:E6"/>
    <mergeCell ref="F4:G5"/>
    <mergeCell ref="H4:K4"/>
    <mergeCell ref="A13:B13"/>
    <mergeCell ref="A14:B14"/>
    <mergeCell ref="A15:B15"/>
    <mergeCell ref="C7:E7"/>
    <mergeCell ref="C8:E8"/>
    <mergeCell ref="C9:E9"/>
    <mergeCell ref="C10:E10"/>
    <mergeCell ref="C11:E11"/>
    <mergeCell ref="C12:E12"/>
    <mergeCell ref="C15:E15"/>
    <mergeCell ref="A7:B7"/>
    <mergeCell ref="A8:B8"/>
    <mergeCell ref="A9:B9"/>
    <mergeCell ref="A10:B10"/>
    <mergeCell ref="A11:B11"/>
    <mergeCell ref="A12:B12"/>
    <mergeCell ref="C23:E23"/>
    <mergeCell ref="C24:E24"/>
    <mergeCell ref="C25:E25"/>
    <mergeCell ref="C26:E26"/>
    <mergeCell ref="C27:E27"/>
    <mergeCell ref="C28:E28"/>
    <mergeCell ref="C16:E16"/>
    <mergeCell ref="C17:E17"/>
    <mergeCell ref="C18:E18"/>
    <mergeCell ref="C19:E19"/>
    <mergeCell ref="C20:E20"/>
    <mergeCell ref="C22:E22"/>
    <mergeCell ref="C21:E21"/>
    <mergeCell ref="C35:E35"/>
    <mergeCell ref="C36:E36"/>
    <mergeCell ref="C37:E37"/>
    <mergeCell ref="C38:E38"/>
    <mergeCell ref="C39:E39"/>
    <mergeCell ref="C40:E40"/>
    <mergeCell ref="C29:E29"/>
    <mergeCell ref="C30:E30"/>
    <mergeCell ref="C31:E31"/>
    <mergeCell ref="C32:E32"/>
    <mergeCell ref="C33:E33"/>
    <mergeCell ref="C34:E34"/>
    <mergeCell ref="C49:E49"/>
    <mergeCell ref="C50:E50"/>
    <mergeCell ref="C51:E51"/>
    <mergeCell ref="C52:E52"/>
    <mergeCell ref="C41:E41"/>
    <mergeCell ref="C42:E42"/>
    <mergeCell ref="C43:E43"/>
    <mergeCell ref="C44:E44"/>
    <mergeCell ref="C45:E45"/>
    <mergeCell ref="C46:E46"/>
    <mergeCell ref="A24:B24"/>
    <mergeCell ref="A25:B25"/>
    <mergeCell ref="A26:B26"/>
    <mergeCell ref="A27:B27"/>
    <mergeCell ref="A28:B28"/>
    <mergeCell ref="A29:B29"/>
    <mergeCell ref="C59:E59"/>
    <mergeCell ref="C60:E60"/>
    <mergeCell ref="A16:B16"/>
    <mergeCell ref="A17:B17"/>
    <mergeCell ref="A18:B18"/>
    <mergeCell ref="A19:B19"/>
    <mergeCell ref="A20:B20"/>
    <mergeCell ref="A21:B21"/>
    <mergeCell ref="A22:B22"/>
    <mergeCell ref="A23:B23"/>
    <mergeCell ref="C53:E53"/>
    <mergeCell ref="C54:E54"/>
    <mergeCell ref="C55:E55"/>
    <mergeCell ref="C56:E56"/>
    <mergeCell ref="C57:E57"/>
    <mergeCell ref="C58:E58"/>
    <mergeCell ref="C47:E47"/>
    <mergeCell ref="C48:E48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A34:B34"/>
    <mergeCell ref="A35:B35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B63:N63"/>
    <mergeCell ref="B64:H64"/>
    <mergeCell ref="A65:E65"/>
    <mergeCell ref="A60:B60"/>
    <mergeCell ref="A62:B62"/>
    <mergeCell ref="C62:E62"/>
    <mergeCell ref="A54:B54"/>
    <mergeCell ref="A55:B55"/>
    <mergeCell ref="A56:B56"/>
    <mergeCell ref="A57:B57"/>
    <mergeCell ref="A58:B58"/>
    <mergeCell ref="A59:B59"/>
  </mergeCells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80"/>
  <sheetViews>
    <sheetView topLeftCell="A4" workbookViewId="0">
      <selection activeCell="A2" sqref="A2:R26"/>
    </sheetView>
  </sheetViews>
  <sheetFormatPr defaultRowHeight="15" x14ac:dyDescent="0.25"/>
  <cols>
    <col min="1" max="1" width="5.42578125" style="34" customWidth="1"/>
    <col min="2" max="2" width="3.42578125" style="34" customWidth="1"/>
    <col min="3" max="3" width="7" style="34" customWidth="1"/>
    <col min="4" max="5" width="9.140625" style="34"/>
    <col min="6" max="6" width="17.5703125" style="34" customWidth="1"/>
    <col min="7" max="16" width="7.28515625" style="34" customWidth="1"/>
    <col min="17" max="17" width="8.28515625" style="34" customWidth="1"/>
    <col min="18" max="18" width="9" style="34" customWidth="1"/>
    <col min="19" max="21" width="10.140625" style="34" bestFit="1" customWidth="1"/>
    <col min="22" max="53" width="9.140625" style="34"/>
  </cols>
  <sheetData>
    <row r="2" spans="1:53" ht="18" customHeight="1" x14ac:dyDescent="0.25">
      <c r="A2" s="327" t="s">
        <v>175</v>
      </c>
      <c r="B2" s="327"/>
      <c r="C2" s="127" t="s">
        <v>150</v>
      </c>
      <c r="D2" s="128"/>
      <c r="E2" s="128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</row>
    <row r="3" spans="1:53" ht="17.25" x14ac:dyDescent="0.25">
      <c r="A3" s="95"/>
      <c r="B3" s="130"/>
      <c r="C3" s="131" t="s">
        <v>187</v>
      </c>
      <c r="D3" s="201"/>
      <c r="E3" s="201"/>
      <c r="F3" s="95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</row>
    <row r="4" spans="1:53" s="1" customFormat="1" ht="15.75" customHeight="1" x14ac:dyDescent="0.2">
      <c r="A4" s="328" t="s">
        <v>126</v>
      </c>
      <c r="B4" s="329"/>
      <c r="C4" s="329"/>
      <c r="D4" s="329"/>
      <c r="E4" s="329"/>
      <c r="F4" s="330"/>
      <c r="G4" s="249" t="s">
        <v>4</v>
      </c>
      <c r="H4" s="280"/>
      <c r="I4" s="251"/>
      <c r="J4" s="281" t="s">
        <v>5</v>
      </c>
      <c r="K4" s="282"/>
      <c r="L4" s="282"/>
      <c r="M4" s="283"/>
      <c r="N4" s="281" t="s">
        <v>10</v>
      </c>
      <c r="O4" s="282"/>
      <c r="P4" s="282"/>
      <c r="Q4" s="281" t="s">
        <v>127</v>
      </c>
      <c r="R4" s="283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s="1" customFormat="1" ht="15.75" customHeight="1" x14ac:dyDescent="0.2">
      <c r="A5" s="331"/>
      <c r="B5" s="332"/>
      <c r="C5" s="332"/>
      <c r="D5" s="332"/>
      <c r="E5" s="332"/>
      <c r="F5" s="333"/>
      <c r="G5" s="255"/>
      <c r="H5" s="256"/>
      <c r="I5" s="257"/>
      <c r="J5" s="281">
        <v>2018</v>
      </c>
      <c r="K5" s="282"/>
      <c r="L5" s="282"/>
      <c r="M5" s="283"/>
      <c r="N5" s="132">
        <v>2018</v>
      </c>
      <c r="O5" s="281">
        <v>2019</v>
      </c>
      <c r="P5" s="283"/>
      <c r="Q5" s="261" t="s">
        <v>128</v>
      </c>
      <c r="R5" s="337" t="s">
        <v>129</v>
      </c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3" s="1" customFormat="1" ht="15.75" customHeight="1" x14ac:dyDescent="0.2">
      <c r="A6" s="334"/>
      <c r="B6" s="335"/>
      <c r="C6" s="335"/>
      <c r="D6" s="335"/>
      <c r="E6" s="335"/>
      <c r="F6" s="336"/>
      <c r="G6" s="133">
        <v>2016</v>
      </c>
      <c r="H6" s="134">
        <v>2017</v>
      </c>
      <c r="I6" s="135">
        <v>2018</v>
      </c>
      <c r="J6" s="133" t="s">
        <v>6</v>
      </c>
      <c r="K6" s="134" t="s">
        <v>7</v>
      </c>
      <c r="L6" s="134" t="s">
        <v>8</v>
      </c>
      <c r="M6" s="135" t="s">
        <v>9</v>
      </c>
      <c r="N6" s="133" t="s">
        <v>11</v>
      </c>
      <c r="O6" s="100" t="s">
        <v>12</v>
      </c>
      <c r="P6" s="135" t="s">
        <v>130</v>
      </c>
      <c r="Q6" s="265"/>
      <c r="R6" s="338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s="1" customFormat="1" ht="14.25" x14ac:dyDescent="0.2">
      <c r="A7" s="284" t="s">
        <v>91</v>
      </c>
      <c r="B7" s="285"/>
      <c r="C7" s="285"/>
      <c r="D7" s="285"/>
      <c r="E7" s="285"/>
      <c r="F7" s="247"/>
      <c r="G7" s="103">
        <v>235809.65900000001</v>
      </c>
      <c r="H7" s="136">
        <v>232794.367</v>
      </c>
      <c r="I7" s="105">
        <v>249568.28900000002</v>
      </c>
      <c r="J7" s="103">
        <v>54433.898000000001</v>
      </c>
      <c r="K7" s="136">
        <v>58856.082000000002</v>
      </c>
      <c r="L7" s="136">
        <v>63637.864000000001</v>
      </c>
      <c r="M7" s="105">
        <v>72640.445000000007</v>
      </c>
      <c r="N7" s="103">
        <v>16679.620999999999</v>
      </c>
      <c r="O7" s="136">
        <v>16362.878000000001</v>
      </c>
      <c r="P7" s="105">
        <v>14360.09</v>
      </c>
      <c r="Q7" s="144">
        <f>P7/O7*100-100</f>
        <v>-12.239827247993901</v>
      </c>
      <c r="R7" s="108">
        <f>P7/N7*100-100</f>
        <v>-13.90637712931246</v>
      </c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</row>
    <row r="8" spans="1:53" s="1" customFormat="1" ht="14.25" x14ac:dyDescent="0.2">
      <c r="A8" s="275" t="s">
        <v>131</v>
      </c>
      <c r="B8" s="242"/>
      <c r="C8" s="242"/>
      <c r="D8" s="242"/>
      <c r="E8" s="242"/>
      <c r="F8" s="243"/>
      <c r="G8" s="101">
        <v>12568.290999999999</v>
      </c>
      <c r="H8" s="107">
        <v>11547.919</v>
      </c>
      <c r="I8" s="102">
        <v>11226.130000000001</v>
      </c>
      <c r="J8" s="101">
        <v>3197.2379999999998</v>
      </c>
      <c r="K8" s="107">
        <v>2570.9760000000001</v>
      </c>
      <c r="L8" s="107">
        <v>2530.0410000000002</v>
      </c>
      <c r="M8" s="102">
        <v>2927.875</v>
      </c>
      <c r="N8" s="101">
        <v>1004.175</v>
      </c>
      <c r="O8" s="107">
        <v>460.93799999999999</v>
      </c>
      <c r="P8" s="102">
        <v>595.16700000000003</v>
      </c>
      <c r="Q8" s="144">
        <f t="shared" ref="Q8:Q16" si="0">P8/O8*100-100</f>
        <v>29.120836207906478</v>
      </c>
      <c r="R8" s="108">
        <f t="shared" ref="R8:R16" si="1">P8/N8*100-100</f>
        <v>-40.730749122413911</v>
      </c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1:53" s="1" customFormat="1" ht="14.25" x14ac:dyDescent="0.2">
      <c r="A9" s="275" t="s">
        <v>92</v>
      </c>
      <c r="B9" s="242"/>
      <c r="C9" s="242"/>
      <c r="D9" s="242"/>
      <c r="E9" s="242"/>
      <c r="F9" s="243"/>
      <c r="G9" s="101">
        <v>21316.769</v>
      </c>
      <c r="H9" s="107">
        <v>24438.243999999999</v>
      </c>
      <c r="I9" s="102">
        <v>31810.474000000002</v>
      </c>
      <c r="J9" s="101">
        <v>3684.78</v>
      </c>
      <c r="K9" s="107">
        <v>8384.16</v>
      </c>
      <c r="L9" s="107">
        <v>9624.3279999999995</v>
      </c>
      <c r="M9" s="102">
        <v>10117.206</v>
      </c>
      <c r="N9" s="101">
        <v>1096.1300000000001</v>
      </c>
      <c r="O9" s="107">
        <v>1264.7809999999999</v>
      </c>
      <c r="P9" s="102">
        <v>2996.7829999999999</v>
      </c>
      <c r="Q9" s="144">
        <f t="shared" si="0"/>
        <v>136.94086169858656</v>
      </c>
      <c r="R9" s="108">
        <f t="shared" si="1"/>
        <v>173.39667740140305</v>
      </c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</row>
    <row r="10" spans="1:53" s="1" customFormat="1" ht="14.25" x14ac:dyDescent="0.2">
      <c r="A10" s="275" t="s">
        <v>132</v>
      </c>
      <c r="B10" s="242"/>
      <c r="C10" s="242"/>
      <c r="D10" s="242"/>
      <c r="E10" s="242"/>
      <c r="F10" s="243"/>
      <c r="G10" s="101">
        <v>122283.95</v>
      </c>
      <c r="H10" s="107">
        <v>143388.98499999999</v>
      </c>
      <c r="I10" s="102">
        <v>173370.258</v>
      </c>
      <c r="J10" s="101">
        <v>31254.016</v>
      </c>
      <c r="K10" s="107">
        <v>46305.67</v>
      </c>
      <c r="L10" s="107">
        <v>52854.15</v>
      </c>
      <c r="M10" s="102">
        <v>42956.421999999999</v>
      </c>
      <c r="N10" s="101">
        <v>17319.108</v>
      </c>
      <c r="O10" s="107">
        <v>15679.465</v>
      </c>
      <c r="P10" s="102">
        <v>13680.055</v>
      </c>
      <c r="Q10" s="144">
        <f t="shared" si="0"/>
        <v>-12.751774374954763</v>
      </c>
      <c r="R10" s="108">
        <f t="shared" si="1"/>
        <v>-21.01178074529011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 s="1" customFormat="1" ht="14.25" x14ac:dyDescent="0.2">
      <c r="A11" s="275" t="s">
        <v>133</v>
      </c>
      <c r="B11" s="242"/>
      <c r="C11" s="242"/>
      <c r="D11" s="242"/>
      <c r="E11" s="242"/>
      <c r="F11" s="243"/>
      <c r="G11" s="101">
        <v>5654.4970000000003</v>
      </c>
      <c r="H11" s="107">
        <v>5766.2330000000002</v>
      </c>
      <c r="I11" s="102">
        <v>6143.5430000000006</v>
      </c>
      <c r="J11" s="101">
        <v>1129.019</v>
      </c>
      <c r="K11" s="107">
        <v>1630.704</v>
      </c>
      <c r="L11" s="107">
        <v>1574.297</v>
      </c>
      <c r="M11" s="102">
        <v>1809.5229999999999</v>
      </c>
      <c r="N11" s="101">
        <v>454.02499999999998</v>
      </c>
      <c r="O11" s="107">
        <v>494.64100000000002</v>
      </c>
      <c r="P11" s="102">
        <v>289.20100000000002</v>
      </c>
      <c r="Q11" s="144">
        <f t="shared" si="0"/>
        <v>-41.533152326636888</v>
      </c>
      <c r="R11" s="108">
        <f t="shared" si="1"/>
        <v>-36.302846759539662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</row>
    <row r="12" spans="1:53" s="1" customFormat="1" ht="14.25" x14ac:dyDescent="0.2">
      <c r="A12" s="275" t="s">
        <v>134</v>
      </c>
      <c r="B12" s="242"/>
      <c r="C12" s="242"/>
      <c r="D12" s="242"/>
      <c r="E12" s="242"/>
      <c r="F12" s="243"/>
      <c r="G12" s="101">
        <v>67572.948000000004</v>
      </c>
      <c r="H12" s="107">
        <v>62072.482000000004</v>
      </c>
      <c r="I12" s="102">
        <v>70209.115000000005</v>
      </c>
      <c r="J12" s="101">
        <v>16254.769</v>
      </c>
      <c r="K12" s="107">
        <v>15466.654</v>
      </c>
      <c r="L12" s="107">
        <v>18539.571</v>
      </c>
      <c r="M12" s="102">
        <v>19948.120999999999</v>
      </c>
      <c r="N12" s="101">
        <v>5845.5190000000002</v>
      </c>
      <c r="O12" s="107">
        <v>3956.1410000000001</v>
      </c>
      <c r="P12" s="102">
        <v>4768.625</v>
      </c>
      <c r="Q12" s="144">
        <f t="shared" si="0"/>
        <v>20.537286208959699</v>
      </c>
      <c r="R12" s="108">
        <f t="shared" si="1"/>
        <v>-18.422555807277348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</row>
    <row r="13" spans="1:53" s="1" customFormat="1" ht="14.25" x14ac:dyDescent="0.2">
      <c r="A13" s="275" t="s">
        <v>135</v>
      </c>
      <c r="B13" s="242"/>
      <c r="C13" s="242"/>
      <c r="D13" s="242"/>
      <c r="E13" s="242"/>
      <c r="F13" s="243"/>
      <c r="G13" s="101">
        <v>144925.63800000001</v>
      </c>
      <c r="H13" s="107">
        <v>148194.37700000001</v>
      </c>
      <c r="I13" s="102">
        <v>139555.13500000001</v>
      </c>
      <c r="J13" s="101">
        <v>30286.911</v>
      </c>
      <c r="K13" s="107">
        <v>31856.831999999999</v>
      </c>
      <c r="L13" s="107">
        <v>34989.978000000003</v>
      </c>
      <c r="M13" s="102">
        <v>42421.413999999997</v>
      </c>
      <c r="N13" s="101">
        <v>9875.1219999999994</v>
      </c>
      <c r="O13" s="107">
        <v>13183.174999999999</v>
      </c>
      <c r="P13" s="102">
        <v>10621.781000000001</v>
      </c>
      <c r="Q13" s="144">
        <f t="shared" si="0"/>
        <v>-19.429264953245323</v>
      </c>
      <c r="R13" s="108">
        <f t="shared" si="1"/>
        <v>7.5610103854919544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</row>
    <row r="14" spans="1:53" s="1" customFormat="1" ht="14.25" x14ac:dyDescent="0.2">
      <c r="A14" s="275" t="s">
        <v>93</v>
      </c>
      <c r="B14" s="242"/>
      <c r="C14" s="242"/>
      <c r="D14" s="242"/>
      <c r="E14" s="242"/>
      <c r="F14" s="243"/>
      <c r="G14" s="101">
        <v>190595.10699999999</v>
      </c>
      <c r="H14" s="107">
        <v>178973.476</v>
      </c>
      <c r="I14" s="102">
        <v>175742.402</v>
      </c>
      <c r="J14" s="101">
        <v>40212.733</v>
      </c>
      <c r="K14" s="107">
        <v>44295.839</v>
      </c>
      <c r="L14" s="107">
        <v>44785.633999999998</v>
      </c>
      <c r="M14" s="102">
        <v>46448.196000000004</v>
      </c>
      <c r="N14" s="101">
        <v>11234.798000000001</v>
      </c>
      <c r="O14" s="107">
        <v>16208.47</v>
      </c>
      <c r="P14" s="102">
        <v>9533.4349999999995</v>
      </c>
      <c r="Q14" s="144">
        <f t="shared" si="0"/>
        <v>-41.182387973695235</v>
      </c>
      <c r="R14" s="108">
        <f t="shared" si="1"/>
        <v>-15.143690166926021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</row>
    <row r="15" spans="1:53" s="1" customFormat="1" ht="14.25" x14ac:dyDescent="0.2">
      <c r="A15" s="275" t="s">
        <v>136</v>
      </c>
      <c r="B15" s="242"/>
      <c r="C15" s="242"/>
      <c r="D15" s="242"/>
      <c r="E15" s="242"/>
      <c r="F15" s="243"/>
      <c r="G15" s="101">
        <v>98260.074999999997</v>
      </c>
      <c r="H15" s="107">
        <v>93808.585999999996</v>
      </c>
      <c r="I15" s="102">
        <v>81782.657999999996</v>
      </c>
      <c r="J15" s="101">
        <v>16558.844000000001</v>
      </c>
      <c r="K15" s="107">
        <v>18277.342000000001</v>
      </c>
      <c r="L15" s="107">
        <v>21584.893</v>
      </c>
      <c r="M15" s="102">
        <v>25361.579000000002</v>
      </c>
      <c r="N15" s="101">
        <v>4677.6189999999997</v>
      </c>
      <c r="O15" s="107">
        <v>7201.5870000000004</v>
      </c>
      <c r="P15" s="102">
        <v>4972.4129999999996</v>
      </c>
      <c r="Q15" s="144">
        <f t="shared" si="0"/>
        <v>-30.953927238537844</v>
      </c>
      <c r="R15" s="108">
        <f t="shared" si="1"/>
        <v>6.302223417512181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</row>
    <row r="16" spans="1:53" s="1" customFormat="1" ht="14.25" x14ac:dyDescent="0.2">
      <c r="A16" s="275" t="s">
        <v>137</v>
      </c>
      <c r="B16" s="242"/>
      <c r="C16" s="242"/>
      <c r="D16" s="242"/>
      <c r="E16" s="242"/>
      <c r="F16" s="243"/>
      <c r="G16" s="101">
        <v>18.23</v>
      </c>
      <c r="H16" s="107">
        <v>12.755000000000001</v>
      </c>
      <c r="I16" s="102">
        <v>35.294000000000004</v>
      </c>
      <c r="J16" s="101">
        <v>7.423</v>
      </c>
      <c r="K16" s="107">
        <v>7.4820000000000002</v>
      </c>
      <c r="L16" s="107">
        <v>2.4870000000000001</v>
      </c>
      <c r="M16" s="102">
        <v>17.902000000000001</v>
      </c>
      <c r="N16" s="141">
        <v>0</v>
      </c>
      <c r="O16" s="107">
        <v>3.2149999999999999</v>
      </c>
      <c r="P16" s="102">
        <v>0</v>
      </c>
      <c r="Q16" s="144">
        <f t="shared" si="0"/>
        <v>-100</v>
      </c>
      <c r="R16" s="108" t="e">
        <f t="shared" si="1"/>
        <v>#DIV/0!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</row>
    <row r="17" spans="1:53" s="1" customFormat="1" ht="14.25" x14ac:dyDescent="0.2">
      <c r="A17" s="258"/>
      <c r="B17" s="259"/>
      <c r="C17" s="259"/>
      <c r="D17" s="259"/>
      <c r="E17" s="259"/>
      <c r="F17" s="276"/>
      <c r="G17" s="202"/>
      <c r="H17" s="203"/>
      <c r="I17" s="143"/>
      <c r="J17" s="202"/>
      <c r="K17" s="203"/>
      <c r="L17" s="203"/>
      <c r="M17" s="143"/>
      <c r="N17" s="202"/>
      <c r="O17" s="203"/>
      <c r="P17" s="143"/>
      <c r="Q17" s="144"/>
      <c r="R17" s="108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</row>
    <row r="18" spans="1:53" s="1" customFormat="1" ht="14.25" x14ac:dyDescent="0.2">
      <c r="A18" s="277" t="s">
        <v>37</v>
      </c>
      <c r="B18" s="278"/>
      <c r="C18" s="278"/>
      <c r="D18" s="278"/>
      <c r="E18" s="278"/>
      <c r="F18" s="279"/>
      <c r="G18" s="204">
        <f>SUM(G7:G16)</f>
        <v>899005.16399999999</v>
      </c>
      <c r="H18" s="205">
        <f t="shared" ref="H18:P18" si="2">SUM(H7:H16)</f>
        <v>900997.424</v>
      </c>
      <c r="I18" s="205">
        <f t="shared" si="2"/>
        <v>939443.29800000018</v>
      </c>
      <c r="J18" s="204">
        <f t="shared" si="2"/>
        <v>197019.63100000002</v>
      </c>
      <c r="K18" s="205">
        <f t="shared" si="2"/>
        <v>227651.74100000001</v>
      </c>
      <c r="L18" s="205">
        <f t="shared" si="2"/>
        <v>250123.24300000002</v>
      </c>
      <c r="M18" s="206">
        <f t="shared" si="2"/>
        <v>264648.68300000002</v>
      </c>
      <c r="N18" s="204">
        <f t="shared" si="2"/>
        <v>68186.116999999998</v>
      </c>
      <c r="O18" s="205">
        <f t="shared" si="2"/>
        <v>74815.290999999997</v>
      </c>
      <c r="P18" s="206">
        <f t="shared" si="2"/>
        <v>61817.55</v>
      </c>
      <c r="Q18" s="207">
        <f>P18/O18*100-100</f>
        <v>-17.373107591067168</v>
      </c>
      <c r="R18" s="208">
        <f>P18/N18*100-100</f>
        <v>-9.3399760540697656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</row>
    <row r="19" spans="1:53" s="8" customFormat="1" ht="12.75" x14ac:dyDescent="0.2">
      <c r="A19" s="113">
        <v>1</v>
      </c>
      <c r="B19" s="322" t="s">
        <v>148</v>
      </c>
      <c r="C19" s="322"/>
      <c r="D19" s="322"/>
      <c r="E19" s="322"/>
      <c r="F19" s="322"/>
      <c r="G19" s="322"/>
      <c r="H19" s="322"/>
      <c r="I19" s="322"/>
      <c r="J19" s="322"/>
      <c r="K19" s="322"/>
      <c r="L19" s="322"/>
      <c r="M19" s="322"/>
      <c r="N19" s="322"/>
      <c r="O19" s="115"/>
      <c r="P19" s="115"/>
      <c r="Q19" s="115"/>
      <c r="R19" s="115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</row>
    <row r="20" spans="1:53" s="8" customFormat="1" ht="12.75" customHeight="1" x14ac:dyDescent="0.2">
      <c r="A20" s="113">
        <v>2</v>
      </c>
      <c r="B20" s="270" t="s">
        <v>39</v>
      </c>
      <c r="C20" s="270"/>
      <c r="D20" s="270"/>
      <c r="E20" s="270"/>
      <c r="F20" s="270"/>
      <c r="G20" s="116"/>
      <c r="H20" s="116"/>
      <c r="I20" s="116"/>
      <c r="J20" s="116"/>
      <c r="K20" s="116"/>
      <c r="L20" s="116"/>
      <c r="M20" s="116"/>
      <c r="N20" s="115"/>
      <c r="O20" s="115"/>
      <c r="P20" s="115"/>
      <c r="Q20" s="115"/>
      <c r="R20" s="115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</row>
    <row r="21" spans="1:53" s="8" customFormat="1" ht="12.75" x14ac:dyDescent="0.2">
      <c r="A21" s="113">
        <v>3</v>
      </c>
      <c r="B21" s="116" t="s">
        <v>95</v>
      </c>
      <c r="C21" s="116"/>
      <c r="D21" s="116"/>
      <c r="E21" s="118"/>
      <c r="F21" s="116"/>
      <c r="G21" s="116"/>
      <c r="H21" s="116"/>
      <c r="I21" s="116"/>
      <c r="J21" s="116"/>
      <c r="K21" s="116"/>
      <c r="L21" s="116"/>
      <c r="M21" s="116"/>
      <c r="N21" s="115"/>
      <c r="O21" s="115"/>
      <c r="P21" s="115"/>
      <c r="Q21" s="115"/>
      <c r="R21" s="115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</row>
    <row r="22" spans="1:53" s="8" customFormat="1" ht="12.75" x14ac:dyDescent="0.2">
      <c r="A22" s="117" t="s">
        <v>40</v>
      </c>
      <c r="B22" s="116"/>
      <c r="C22" s="116"/>
      <c r="D22" s="116"/>
      <c r="E22" s="118"/>
      <c r="F22" s="116"/>
      <c r="G22" s="116"/>
      <c r="H22" s="116"/>
      <c r="I22" s="116"/>
      <c r="J22" s="116"/>
      <c r="K22" s="116"/>
      <c r="L22" s="116"/>
      <c r="M22" s="116"/>
      <c r="N22" s="115"/>
      <c r="O22" s="115"/>
      <c r="P22" s="115"/>
      <c r="Q22" s="115"/>
      <c r="R22" s="115"/>
      <c r="S22" s="40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</row>
    <row r="23" spans="1:53" s="8" customFormat="1" ht="12.75" x14ac:dyDescent="0.2">
      <c r="A23" s="116" t="s">
        <v>171</v>
      </c>
      <c r="B23" s="119" t="s">
        <v>170</v>
      </c>
      <c r="C23" s="120"/>
      <c r="D23" s="121"/>
      <c r="E23" s="120"/>
      <c r="F23" s="122"/>
      <c r="G23" s="119"/>
      <c r="H23" s="123"/>
      <c r="I23" s="123"/>
      <c r="J23" s="123"/>
      <c r="K23" s="123"/>
      <c r="L23" s="123"/>
      <c r="M23" s="123"/>
      <c r="N23" s="115"/>
      <c r="O23" s="115"/>
      <c r="P23" s="115"/>
      <c r="Q23" s="115"/>
      <c r="R23" s="115"/>
      <c r="S23" s="40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</row>
    <row r="24" spans="1:53" s="8" customFormat="1" ht="12.75" x14ac:dyDescent="0.2">
      <c r="A24" s="124">
        <v>0</v>
      </c>
      <c r="B24" s="119" t="s">
        <v>185</v>
      </c>
      <c r="C24" s="120"/>
      <c r="D24" s="121"/>
      <c r="E24" s="120"/>
      <c r="F24" s="122"/>
      <c r="G24" s="119"/>
      <c r="H24" s="123"/>
      <c r="I24" s="123"/>
      <c r="J24" s="123"/>
      <c r="K24" s="123"/>
      <c r="L24" s="123"/>
      <c r="M24" s="123"/>
      <c r="N24" s="115"/>
      <c r="O24" s="115"/>
      <c r="P24" s="115"/>
      <c r="Q24" s="115"/>
      <c r="R24" s="115"/>
      <c r="S24" s="40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</row>
    <row r="25" spans="1:53" s="8" customFormat="1" ht="12.75" x14ac:dyDescent="0.2">
      <c r="A25" s="269" t="s">
        <v>41</v>
      </c>
      <c r="B25" s="269"/>
      <c r="C25" s="120" t="s">
        <v>42</v>
      </c>
      <c r="D25" s="121"/>
      <c r="E25" s="120"/>
      <c r="F25" s="122"/>
      <c r="G25" s="119"/>
      <c r="H25" s="123"/>
      <c r="I25" s="121"/>
      <c r="J25" s="123"/>
      <c r="K25" s="123"/>
      <c r="L25" s="123"/>
      <c r="M25" s="123"/>
      <c r="N25" s="115"/>
      <c r="O25" s="115"/>
      <c r="P25" s="115"/>
      <c r="Q25" s="115"/>
      <c r="R25" s="115"/>
      <c r="S25" s="40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</row>
    <row r="26" spans="1:53" s="8" customFormat="1" ht="12.75" x14ac:dyDescent="0.2">
      <c r="A26" s="115"/>
      <c r="B26" s="116"/>
      <c r="C26" s="116" t="s">
        <v>43</v>
      </c>
      <c r="D26" s="116"/>
      <c r="E26" s="116"/>
      <c r="F26" s="116"/>
      <c r="G26" s="116"/>
      <c r="H26" s="123"/>
      <c r="I26" s="126"/>
      <c r="J26" s="123"/>
      <c r="K26" s="123"/>
      <c r="L26" s="123"/>
      <c r="M26" s="123"/>
      <c r="N26" s="115"/>
      <c r="O26" s="115"/>
      <c r="P26" s="115"/>
      <c r="Q26" s="115"/>
      <c r="R26" s="115"/>
      <c r="S26" s="40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</row>
    <row r="27" spans="1:53" s="8" customFormat="1" ht="12.75" x14ac:dyDescent="0.2">
      <c r="A27" s="9"/>
      <c r="B27" s="9"/>
      <c r="C27" s="9"/>
      <c r="D27" s="9"/>
      <c r="E27" s="10"/>
      <c r="F27" s="9"/>
      <c r="G27" s="9"/>
      <c r="H27" s="9"/>
      <c r="I27" s="9"/>
      <c r="J27" s="9"/>
      <c r="K27" s="9"/>
      <c r="L27" s="9"/>
      <c r="M27" s="9"/>
      <c r="N27" s="7"/>
      <c r="O27" s="7"/>
      <c r="P27" s="7"/>
      <c r="Q27" s="7"/>
      <c r="R27" s="7"/>
      <c r="S27" s="40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</row>
    <row r="28" spans="1:53" s="8" customFormat="1" ht="12.75" x14ac:dyDescent="0.2">
      <c r="A28" s="9"/>
      <c r="B28" s="9"/>
      <c r="C28" s="9"/>
      <c r="D28" s="9"/>
      <c r="E28" s="10"/>
      <c r="F28" s="9"/>
      <c r="G28" s="9"/>
      <c r="H28" s="9"/>
      <c r="I28" s="9"/>
      <c r="J28" s="9"/>
      <c r="K28" s="9"/>
      <c r="L28" s="9"/>
      <c r="M28" s="9"/>
      <c r="N28" s="7"/>
      <c r="O28" s="7"/>
      <c r="P28" s="7"/>
      <c r="Q28" s="7"/>
      <c r="R28" s="7"/>
      <c r="S28" s="40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</row>
    <row r="29" spans="1:53" s="8" customFormat="1" ht="12.75" x14ac:dyDescent="0.2">
      <c r="A29" s="9"/>
      <c r="B29" s="9"/>
      <c r="C29" s="9"/>
      <c r="D29" s="9"/>
      <c r="E29" s="10"/>
      <c r="F29" s="9"/>
      <c r="G29" s="9"/>
      <c r="H29" s="9"/>
      <c r="I29" s="9"/>
      <c r="J29" s="9"/>
      <c r="K29" s="9"/>
      <c r="L29" s="9"/>
      <c r="M29" s="9"/>
      <c r="N29" s="7"/>
      <c r="O29" s="7"/>
      <c r="P29" s="7"/>
      <c r="Q29" s="7"/>
      <c r="R29" s="7"/>
      <c r="S29" s="40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</row>
    <row r="30" spans="1:53" s="8" customFormat="1" ht="12.75" x14ac:dyDescent="0.2">
      <c r="A30" s="9"/>
      <c r="B30" s="9"/>
      <c r="C30" s="9"/>
      <c r="D30" s="9"/>
      <c r="E30" s="10"/>
      <c r="F30" s="9"/>
      <c r="G30" s="9"/>
      <c r="H30" s="9"/>
      <c r="I30" s="9"/>
      <c r="J30" s="9"/>
      <c r="K30" s="9"/>
      <c r="L30" s="9"/>
      <c r="M30" s="9"/>
      <c r="N30" s="7"/>
      <c r="O30" s="7"/>
      <c r="P30" s="7"/>
      <c r="Q30" s="7"/>
      <c r="R30" s="7"/>
      <c r="S30" s="40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</row>
    <row r="31" spans="1:53" s="8" customFormat="1" ht="12.75" x14ac:dyDescent="0.2">
      <c r="A31" s="9"/>
      <c r="B31" s="9"/>
      <c r="C31" s="9"/>
      <c r="D31" s="9"/>
      <c r="E31" s="10"/>
      <c r="F31" s="9"/>
      <c r="G31" s="9"/>
      <c r="H31" s="9"/>
      <c r="I31" s="9"/>
      <c r="J31" s="9"/>
      <c r="K31" s="9"/>
      <c r="L31" s="9"/>
      <c r="M31" s="9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</row>
    <row r="32" spans="1:53" s="8" customFormat="1" ht="12.75" x14ac:dyDescent="0.2">
      <c r="A32" s="9"/>
      <c r="B32" s="9"/>
      <c r="C32" s="9"/>
      <c r="D32" s="9"/>
      <c r="E32" s="10"/>
      <c r="F32" s="9"/>
      <c r="G32" s="9"/>
      <c r="H32" s="9"/>
      <c r="I32" s="9"/>
      <c r="J32" s="9"/>
      <c r="K32" s="9"/>
      <c r="L32" s="9"/>
      <c r="M32" s="9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</row>
    <row r="33" spans="1:53" s="8" customFormat="1" ht="12.75" x14ac:dyDescent="0.2">
      <c r="A33" s="9"/>
      <c r="B33" s="9"/>
      <c r="C33" s="9"/>
      <c r="D33" s="9"/>
      <c r="E33" s="10"/>
      <c r="F33" s="9"/>
      <c r="G33" s="9"/>
      <c r="H33" s="9"/>
      <c r="I33" s="9"/>
      <c r="J33" s="9"/>
      <c r="K33" s="9"/>
      <c r="L33" s="9"/>
      <c r="M33" s="9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</row>
    <row r="34" spans="1:53" s="8" customFormat="1" ht="12.75" hidden="1" x14ac:dyDescent="0.2">
      <c r="A34" s="9" t="s">
        <v>88</v>
      </c>
      <c r="B34" s="9"/>
      <c r="C34" s="9"/>
      <c r="D34" s="9"/>
      <c r="E34" s="10"/>
      <c r="F34" s="9"/>
      <c r="G34" s="9"/>
      <c r="H34" s="9"/>
      <c r="I34" s="9"/>
      <c r="J34" s="9"/>
      <c r="K34" s="9"/>
      <c r="L34" s="9"/>
      <c r="M34" s="9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</row>
    <row r="35" spans="1:53" s="8" customFormat="1" ht="12.75" hidden="1" x14ac:dyDescent="0.2">
      <c r="A35" s="9" t="s">
        <v>96</v>
      </c>
      <c r="B35" s="11" t="s">
        <v>97</v>
      </c>
      <c r="C35" s="11"/>
      <c r="D35" s="11"/>
      <c r="E35" s="11"/>
      <c r="F35" s="9"/>
      <c r="G35" s="9"/>
      <c r="H35" s="9"/>
      <c r="I35" s="9"/>
      <c r="J35" s="9"/>
      <c r="K35" s="35"/>
      <c r="L35" s="10"/>
      <c r="M35" s="9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</row>
    <row r="36" spans="1:53" s="8" customFormat="1" ht="12.75" hidden="1" x14ac:dyDescent="0.2">
      <c r="A36" s="9"/>
      <c r="B36" s="9" t="s">
        <v>98</v>
      </c>
      <c r="C36" s="11"/>
      <c r="D36" s="11"/>
      <c r="E36" s="11"/>
      <c r="F36" s="9"/>
      <c r="G36" s="9"/>
      <c r="H36" s="9"/>
      <c r="I36" s="9"/>
      <c r="J36" s="10"/>
      <c r="K36" s="9"/>
      <c r="L36" s="9"/>
      <c r="M36" s="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</row>
    <row r="37" spans="1:53" s="8" customFormat="1" ht="12.75" hidden="1" x14ac:dyDescent="0.2">
      <c r="A37" s="9"/>
      <c r="B37" s="36" t="s">
        <v>99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8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</row>
    <row r="38" spans="1:53" s="8" customFormat="1" ht="12.75" hidden="1" x14ac:dyDescent="0.2">
      <c r="A38" s="9" t="s">
        <v>100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</row>
    <row r="39" spans="1:53" s="8" customFormat="1" ht="12.75" hidden="1" x14ac:dyDescent="0.2">
      <c r="A39" s="9"/>
      <c r="B39" s="9" t="s">
        <v>101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</row>
    <row r="40" spans="1:53" s="8" customFormat="1" ht="12.75" hidden="1" x14ac:dyDescent="0.2">
      <c r="A40" s="9"/>
      <c r="B40" s="39" t="s">
        <v>102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</row>
    <row r="41" spans="1:53" s="34" customFormat="1" hidden="1" x14ac:dyDescent="0.25"/>
    <row r="42" spans="1:53" s="34" customFormat="1" x14ac:dyDescent="0.25"/>
    <row r="43" spans="1:53" s="34" customFormat="1" x14ac:dyDescent="0.25"/>
    <row r="44" spans="1:53" s="34" customFormat="1" x14ac:dyDescent="0.25"/>
    <row r="45" spans="1:53" s="34" customFormat="1" x14ac:dyDescent="0.25"/>
    <row r="46" spans="1:53" s="34" customFormat="1" x14ac:dyDescent="0.25"/>
    <row r="47" spans="1:53" s="34" customFormat="1" x14ac:dyDescent="0.25"/>
    <row r="48" spans="1:53" s="34" customFormat="1" x14ac:dyDescent="0.25"/>
    <row r="49" s="34" customFormat="1" x14ac:dyDescent="0.25"/>
    <row r="50" s="34" customFormat="1" x14ac:dyDescent="0.25"/>
    <row r="51" s="34" customFormat="1" x14ac:dyDescent="0.25"/>
    <row r="52" s="34" customFormat="1" x14ac:dyDescent="0.25"/>
    <row r="53" s="34" customFormat="1" x14ac:dyDescent="0.25"/>
    <row r="54" s="34" customFormat="1" x14ac:dyDescent="0.25"/>
    <row r="55" s="34" customFormat="1" x14ac:dyDescent="0.25"/>
    <row r="56" s="34" customFormat="1" x14ac:dyDescent="0.25"/>
    <row r="57" s="34" customFormat="1" x14ac:dyDescent="0.25"/>
    <row r="58" s="34" customFormat="1" x14ac:dyDescent="0.25"/>
    <row r="59" s="34" customFormat="1" x14ac:dyDescent="0.25"/>
    <row r="60" s="34" customFormat="1" x14ac:dyDescent="0.25"/>
    <row r="61" s="34" customFormat="1" x14ac:dyDescent="0.25"/>
    <row r="62" s="34" customFormat="1" x14ac:dyDescent="0.25"/>
    <row r="63" s="34" customFormat="1" x14ac:dyDescent="0.25"/>
    <row r="64" s="34" customFormat="1" x14ac:dyDescent="0.25"/>
    <row r="65" s="34" customFormat="1" x14ac:dyDescent="0.25"/>
    <row r="66" s="34" customFormat="1" x14ac:dyDescent="0.25"/>
    <row r="67" s="34" customFormat="1" x14ac:dyDescent="0.25"/>
    <row r="68" s="34" customFormat="1" x14ac:dyDescent="0.25"/>
    <row r="69" s="34" customFormat="1" x14ac:dyDescent="0.25"/>
    <row r="70" s="34" customFormat="1" x14ac:dyDescent="0.25"/>
    <row r="71" s="34" customFormat="1" x14ac:dyDescent="0.25"/>
    <row r="72" s="34" customFormat="1" x14ac:dyDescent="0.25"/>
    <row r="73" s="34" customFormat="1" x14ac:dyDescent="0.25"/>
    <row r="74" s="34" customFormat="1" x14ac:dyDescent="0.25"/>
    <row r="75" s="34" customFormat="1" x14ac:dyDescent="0.25"/>
    <row r="76" s="34" customFormat="1" x14ac:dyDescent="0.25"/>
    <row r="77" s="34" customFormat="1" x14ac:dyDescent="0.25"/>
    <row r="78" s="34" customFormat="1" x14ac:dyDescent="0.25"/>
    <row r="79" s="34" customFormat="1" x14ac:dyDescent="0.25"/>
    <row r="80" s="34" customFormat="1" x14ac:dyDescent="0.25"/>
  </sheetData>
  <mergeCells count="25">
    <mergeCell ref="A4:F6"/>
    <mergeCell ref="G4:I5"/>
    <mergeCell ref="J4:M4"/>
    <mergeCell ref="N4:P4"/>
    <mergeCell ref="Q4:R4"/>
    <mergeCell ref="J5:M5"/>
    <mergeCell ref="O5:P5"/>
    <mergeCell ref="Q5:Q6"/>
    <mergeCell ref="R5:R6"/>
    <mergeCell ref="B20:F20"/>
    <mergeCell ref="A25:B25"/>
    <mergeCell ref="A2:B2"/>
    <mergeCell ref="B19:N19"/>
    <mergeCell ref="A13:F13"/>
    <mergeCell ref="A14:F14"/>
    <mergeCell ref="A15:F15"/>
    <mergeCell ref="A16:F16"/>
    <mergeCell ref="A17:F17"/>
    <mergeCell ref="A18:F18"/>
    <mergeCell ref="A7:F7"/>
    <mergeCell ref="A8:F8"/>
    <mergeCell ref="A9:F9"/>
    <mergeCell ref="A10:F10"/>
    <mergeCell ref="A11:F11"/>
    <mergeCell ref="A12:F12"/>
  </mergeCells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44"/>
  <sheetViews>
    <sheetView workbookViewId="0">
      <selection activeCell="Q1" sqref="Q1"/>
    </sheetView>
  </sheetViews>
  <sheetFormatPr defaultRowHeight="15" x14ac:dyDescent="0.25"/>
  <cols>
    <col min="1" max="2" width="4.85546875" style="34" customWidth="1"/>
    <col min="3" max="3" width="5.5703125" style="34" customWidth="1"/>
    <col min="4" max="4" width="5.85546875" style="34" customWidth="1"/>
    <col min="5" max="65" width="9.140625" style="34"/>
  </cols>
  <sheetData>
    <row r="2" spans="1:17" ht="15.75" x14ac:dyDescent="0.25">
      <c r="A2" s="302" t="s">
        <v>165</v>
      </c>
      <c r="B2" s="302"/>
      <c r="C2" s="303" t="s">
        <v>166</v>
      </c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</row>
    <row r="3" spans="1:17" ht="17.25" x14ac:dyDescent="0.25">
      <c r="A3" s="151"/>
      <c r="B3" s="152"/>
      <c r="C3" s="304" t="s">
        <v>188</v>
      </c>
      <c r="D3" s="304"/>
      <c r="E3" s="304"/>
      <c r="F3" s="304"/>
      <c r="G3" s="304"/>
      <c r="H3" s="304"/>
      <c r="I3" s="304"/>
      <c r="J3" s="304"/>
      <c r="K3" s="304"/>
      <c r="L3" s="151"/>
      <c r="M3" s="151"/>
      <c r="N3" s="151"/>
      <c r="O3" s="151"/>
      <c r="P3" s="151"/>
    </row>
    <row r="4" spans="1:17" x14ac:dyDescent="0.25">
      <c r="A4" s="305" t="s">
        <v>104</v>
      </c>
      <c r="B4" s="306"/>
      <c r="C4" s="306"/>
      <c r="D4" s="306"/>
      <c r="E4" s="311" t="s">
        <v>4</v>
      </c>
      <c r="F4" s="312"/>
      <c r="G4" s="313"/>
      <c r="H4" s="317" t="s">
        <v>5</v>
      </c>
      <c r="I4" s="317"/>
      <c r="J4" s="317"/>
      <c r="K4" s="318"/>
      <c r="L4" s="317"/>
      <c r="M4" s="317"/>
      <c r="N4" s="318"/>
      <c r="O4" s="319" t="s">
        <v>105</v>
      </c>
      <c r="P4" s="320"/>
    </row>
    <row r="5" spans="1:17" x14ac:dyDescent="0.25">
      <c r="A5" s="307"/>
      <c r="B5" s="308"/>
      <c r="C5" s="308"/>
      <c r="D5" s="308"/>
      <c r="E5" s="314"/>
      <c r="F5" s="315"/>
      <c r="G5" s="316"/>
      <c r="H5" s="321">
        <v>2018</v>
      </c>
      <c r="I5" s="317"/>
      <c r="J5" s="317"/>
      <c r="K5" s="318"/>
      <c r="L5" s="153">
        <v>2018</v>
      </c>
      <c r="M5" s="321">
        <v>2019</v>
      </c>
      <c r="N5" s="318"/>
      <c r="O5" s="298" t="s">
        <v>140</v>
      </c>
      <c r="P5" s="300" t="s">
        <v>15</v>
      </c>
    </row>
    <row r="6" spans="1:17" x14ac:dyDescent="0.25">
      <c r="A6" s="309"/>
      <c r="B6" s="310"/>
      <c r="C6" s="310"/>
      <c r="D6" s="310"/>
      <c r="E6" s="154">
        <v>2016</v>
      </c>
      <c r="F6" s="155">
        <v>2017</v>
      </c>
      <c r="G6" s="156" t="s">
        <v>94</v>
      </c>
      <c r="H6" s="155" t="s">
        <v>6</v>
      </c>
      <c r="I6" s="155" t="s">
        <v>7</v>
      </c>
      <c r="J6" s="155" t="s">
        <v>8</v>
      </c>
      <c r="K6" s="156" t="s">
        <v>106</v>
      </c>
      <c r="L6" s="155" t="s">
        <v>11</v>
      </c>
      <c r="M6" s="157" t="s">
        <v>107</v>
      </c>
      <c r="N6" s="156" t="s">
        <v>139</v>
      </c>
      <c r="O6" s="299"/>
      <c r="P6" s="301"/>
    </row>
    <row r="7" spans="1:17" x14ac:dyDescent="0.25">
      <c r="A7" s="249" t="s">
        <v>108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51"/>
    </row>
    <row r="8" spans="1:17" x14ac:dyDescent="0.25">
      <c r="A8" s="284" t="s">
        <v>109</v>
      </c>
      <c r="B8" s="285"/>
      <c r="C8" s="285"/>
      <c r="D8" s="285"/>
      <c r="E8" s="103">
        <v>16.57</v>
      </c>
      <c r="F8" s="136">
        <v>47.061999999999998</v>
      </c>
      <c r="G8" s="159">
        <v>195.17699999999999</v>
      </c>
      <c r="H8" s="103">
        <v>32.029000000000003</v>
      </c>
      <c r="I8" s="136">
        <v>6.2640000000000002</v>
      </c>
      <c r="J8" s="136">
        <v>136.846</v>
      </c>
      <c r="K8" s="105">
        <v>20.038</v>
      </c>
      <c r="L8" s="103">
        <v>10.983000000000001</v>
      </c>
      <c r="M8" s="136">
        <v>2.7639999999999998</v>
      </c>
      <c r="N8" s="105">
        <v>11.404999999999999</v>
      </c>
      <c r="O8" s="178">
        <f>N8/M8*100-100</f>
        <v>312.62662807525328</v>
      </c>
      <c r="P8" s="179">
        <f>N8/L8*100-100</f>
        <v>3.8423017390512513</v>
      </c>
    </row>
    <row r="9" spans="1:17" x14ac:dyDescent="0.25">
      <c r="A9" s="275" t="s">
        <v>110</v>
      </c>
      <c r="B9" s="242"/>
      <c r="C9" s="242"/>
      <c r="D9" s="242"/>
      <c r="E9" s="101">
        <v>95956.903999999995</v>
      </c>
      <c r="F9" s="107">
        <v>103318.05</v>
      </c>
      <c r="G9" s="166">
        <v>95229.209000000003</v>
      </c>
      <c r="H9" s="101">
        <v>22272.156999999999</v>
      </c>
      <c r="I9" s="107">
        <v>18610.411</v>
      </c>
      <c r="J9" s="107">
        <v>25109.571</v>
      </c>
      <c r="K9" s="102">
        <v>29237.07</v>
      </c>
      <c r="L9" s="101">
        <v>6847.0410000000002</v>
      </c>
      <c r="M9" s="107">
        <v>5836.2389999999996</v>
      </c>
      <c r="N9" s="102">
        <v>3408.107</v>
      </c>
      <c r="O9" s="138">
        <f t="shared" ref="O9:O12" si="0">N9/M9*100-100</f>
        <v>-41.604396255876431</v>
      </c>
      <c r="P9" s="168">
        <f t="shared" ref="P9:P12" si="1">N9/L9*100-100</f>
        <v>-50.225111840282544</v>
      </c>
    </row>
    <row r="10" spans="1:17" x14ac:dyDescent="0.25">
      <c r="A10" s="275" t="s">
        <v>111</v>
      </c>
      <c r="B10" s="242"/>
      <c r="C10" s="242"/>
      <c r="D10" s="242"/>
      <c r="E10" s="101">
        <v>381431.761</v>
      </c>
      <c r="F10" s="107">
        <v>383538.853</v>
      </c>
      <c r="G10" s="166">
        <v>427407.527</v>
      </c>
      <c r="H10" s="101">
        <v>84098.953999999998</v>
      </c>
      <c r="I10" s="107">
        <v>103290.98</v>
      </c>
      <c r="J10" s="107">
        <v>115411.31600000001</v>
      </c>
      <c r="K10" s="102">
        <v>124606.277</v>
      </c>
      <c r="L10" s="101">
        <v>33289.207999999999</v>
      </c>
      <c r="M10" s="107">
        <v>38254.555</v>
      </c>
      <c r="N10" s="102">
        <v>29595.391</v>
      </c>
      <c r="O10" s="138">
        <f t="shared" si="0"/>
        <v>-22.635641690251006</v>
      </c>
      <c r="P10" s="168">
        <f t="shared" si="1"/>
        <v>-11.096139625791039</v>
      </c>
    </row>
    <row r="11" spans="1:17" x14ac:dyDescent="0.25">
      <c r="A11" s="275" t="s">
        <v>112</v>
      </c>
      <c r="B11" s="242"/>
      <c r="C11" s="242"/>
      <c r="D11" s="242"/>
      <c r="E11" s="101">
        <v>12920.762000000001</v>
      </c>
      <c r="F11" s="107">
        <v>25772.276000000002</v>
      </c>
      <c r="G11" s="166">
        <v>8256.74</v>
      </c>
      <c r="H11" s="101">
        <v>1134.001</v>
      </c>
      <c r="I11" s="107">
        <v>3770.886</v>
      </c>
      <c r="J11" s="107">
        <v>2484.625</v>
      </c>
      <c r="K11" s="102">
        <v>867.22799999999995</v>
      </c>
      <c r="L11" s="101">
        <v>413.50099999999998</v>
      </c>
      <c r="M11" s="107">
        <v>961.67700000000002</v>
      </c>
      <c r="N11" s="102">
        <v>1455.6759999999999</v>
      </c>
      <c r="O11" s="138">
        <f>N11/M11*100-100</f>
        <v>51.368494827265295</v>
      </c>
      <c r="P11" s="168">
        <f t="shared" si="1"/>
        <v>252.03687536426759</v>
      </c>
    </row>
    <row r="12" spans="1:17" x14ac:dyDescent="0.25">
      <c r="A12" s="275" t="s">
        <v>113</v>
      </c>
      <c r="B12" s="242"/>
      <c r="C12" s="242"/>
      <c r="D12" s="242"/>
      <c r="E12" s="101">
        <v>408679.16700000002</v>
      </c>
      <c r="F12" s="107">
        <v>388321.18300000002</v>
      </c>
      <c r="G12" s="166">
        <v>408354.64500000002</v>
      </c>
      <c r="H12" s="101">
        <v>89482.49</v>
      </c>
      <c r="I12" s="107">
        <v>101973.2</v>
      </c>
      <c r="J12" s="107">
        <v>106980.88499999999</v>
      </c>
      <c r="K12" s="102">
        <v>109918.07</v>
      </c>
      <c r="L12" s="101">
        <v>27625.383999999998</v>
      </c>
      <c r="M12" s="107">
        <v>29760.056</v>
      </c>
      <c r="N12" s="102">
        <v>27346.971000000001</v>
      </c>
      <c r="O12" s="138">
        <f t="shared" si="0"/>
        <v>-8.1084692851384403</v>
      </c>
      <c r="P12" s="168">
        <f t="shared" si="1"/>
        <v>-1.0078158551569629</v>
      </c>
    </row>
    <row r="13" spans="1:17" x14ac:dyDescent="0.25">
      <c r="A13" s="293" t="s">
        <v>114</v>
      </c>
      <c r="B13" s="294"/>
      <c r="C13" s="294"/>
      <c r="D13" s="294"/>
      <c r="E13" s="209">
        <v>0</v>
      </c>
      <c r="F13" s="172">
        <v>0</v>
      </c>
      <c r="G13" s="173">
        <v>0</v>
      </c>
      <c r="H13" s="209">
        <v>0</v>
      </c>
      <c r="I13" s="172">
        <v>0</v>
      </c>
      <c r="J13" s="172">
        <v>0</v>
      </c>
      <c r="K13" s="173">
        <v>0</v>
      </c>
      <c r="L13" s="209">
        <v>0</v>
      </c>
      <c r="M13" s="172">
        <v>0</v>
      </c>
      <c r="N13" s="173">
        <v>0</v>
      </c>
      <c r="O13" s="210">
        <v>0</v>
      </c>
      <c r="P13" s="211">
        <v>0</v>
      </c>
    </row>
    <row r="14" spans="1:17" x14ac:dyDescent="0.25">
      <c r="A14" s="281" t="s">
        <v>138</v>
      </c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3"/>
    </row>
    <row r="15" spans="1:17" x14ac:dyDescent="0.25">
      <c r="A15" s="275" t="s">
        <v>115</v>
      </c>
      <c r="B15" s="242" t="s">
        <v>115</v>
      </c>
      <c r="C15" s="242" t="s">
        <v>115</v>
      </c>
      <c r="D15" s="242" t="s">
        <v>115</v>
      </c>
      <c r="E15" s="103">
        <v>239875.72099999999</v>
      </c>
      <c r="F15" s="136">
        <v>237965.95399999997</v>
      </c>
      <c r="G15" s="105">
        <v>255627.30199999997</v>
      </c>
      <c r="H15" s="103">
        <v>53637.506999999998</v>
      </c>
      <c r="I15" s="136">
        <v>65784.440999999992</v>
      </c>
      <c r="J15" s="136">
        <v>67169.990999999995</v>
      </c>
      <c r="K15" s="105">
        <v>69035.362999999998</v>
      </c>
      <c r="L15" s="103">
        <v>14767.799000000001</v>
      </c>
      <c r="M15" s="136">
        <v>17520.181</v>
      </c>
      <c r="N15" s="105">
        <v>17430.298999999999</v>
      </c>
      <c r="O15" s="212">
        <f>N15/M15*100-100</f>
        <v>-0.51301981412179032</v>
      </c>
      <c r="P15" s="213">
        <f>N15/L15*100-100</f>
        <v>18.029091538962575</v>
      </c>
      <c r="Q15" s="41"/>
    </row>
    <row r="16" spans="1:17" x14ac:dyDescent="0.25">
      <c r="A16" s="275" t="s">
        <v>116</v>
      </c>
      <c r="B16" s="242" t="s">
        <v>116</v>
      </c>
      <c r="C16" s="242" t="s">
        <v>116</v>
      </c>
      <c r="D16" s="242" t="s">
        <v>116</v>
      </c>
      <c r="E16" s="101">
        <v>95104.338000000003</v>
      </c>
      <c r="F16" s="107">
        <v>94592.524999999994</v>
      </c>
      <c r="G16" s="102">
        <v>93039.895000000004</v>
      </c>
      <c r="H16" s="101">
        <v>22704.764999999999</v>
      </c>
      <c r="I16" s="107">
        <v>22506.003000000001</v>
      </c>
      <c r="J16" s="107">
        <v>24199.998000000003</v>
      </c>
      <c r="K16" s="102">
        <v>23629.129000000001</v>
      </c>
      <c r="L16" s="101">
        <v>8379.7829999999994</v>
      </c>
      <c r="M16" s="107">
        <v>8470.4560000000001</v>
      </c>
      <c r="N16" s="102">
        <v>4783.1719999999996</v>
      </c>
      <c r="O16" s="212">
        <f t="shared" ref="O16:O36" si="2">N16/M16*100-100</f>
        <v>-43.531115680194787</v>
      </c>
      <c r="P16" s="213">
        <f t="shared" ref="P16:P34" si="3">N16/L16*100-100</f>
        <v>-42.920097095593043</v>
      </c>
      <c r="Q16" s="41"/>
    </row>
    <row r="17" spans="1:17" x14ac:dyDescent="0.25">
      <c r="A17" s="275" t="s">
        <v>118</v>
      </c>
      <c r="B17" s="242" t="s">
        <v>118</v>
      </c>
      <c r="C17" s="242" t="s">
        <v>118</v>
      </c>
      <c r="D17" s="242" t="s">
        <v>118</v>
      </c>
      <c r="E17" s="101">
        <v>67542.263999999996</v>
      </c>
      <c r="F17" s="107">
        <v>52436.512000000002</v>
      </c>
      <c r="G17" s="102">
        <v>53839.130000000005</v>
      </c>
      <c r="H17" s="101">
        <v>12462.300999999999</v>
      </c>
      <c r="I17" s="107">
        <v>12699.975</v>
      </c>
      <c r="J17" s="107">
        <v>13041.066000000003</v>
      </c>
      <c r="K17" s="102">
        <v>15635.788</v>
      </c>
      <c r="L17" s="101">
        <v>4346.4740000000002</v>
      </c>
      <c r="M17" s="107">
        <v>3321.3249999999998</v>
      </c>
      <c r="N17" s="102">
        <v>4815.152</v>
      </c>
      <c r="O17" s="212">
        <f t="shared" si="2"/>
        <v>44.976839062723485</v>
      </c>
      <c r="P17" s="213">
        <f t="shared" si="3"/>
        <v>10.782947280945422</v>
      </c>
      <c r="Q17" s="41"/>
    </row>
    <row r="18" spans="1:17" x14ac:dyDescent="0.25">
      <c r="A18" s="275" t="s">
        <v>151</v>
      </c>
      <c r="B18" s="242" t="s">
        <v>151</v>
      </c>
      <c r="C18" s="242" t="s">
        <v>151</v>
      </c>
      <c r="D18" s="242" t="s">
        <v>151</v>
      </c>
      <c r="E18" s="101">
        <v>92621.391999999993</v>
      </c>
      <c r="F18" s="107">
        <v>100313.81600000001</v>
      </c>
      <c r="G18" s="102">
        <v>92866.915000000008</v>
      </c>
      <c r="H18" s="101">
        <v>21502.77</v>
      </c>
      <c r="I18" s="107">
        <v>18159.307000000001</v>
      </c>
      <c r="J18" s="107">
        <v>24883.592000000001</v>
      </c>
      <c r="K18" s="102">
        <v>28321.245999999999</v>
      </c>
      <c r="L18" s="101">
        <v>6606.4449999999997</v>
      </c>
      <c r="M18" s="107">
        <v>5680.2669999999998</v>
      </c>
      <c r="N18" s="102">
        <v>3149.6120000000001</v>
      </c>
      <c r="O18" s="212">
        <f t="shared" si="2"/>
        <v>-44.551690968047794</v>
      </c>
      <c r="P18" s="213">
        <f t="shared" si="3"/>
        <v>-52.325161262978796</v>
      </c>
      <c r="Q18" s="41"/>
    </row>
    <row r="19" spans="1:17" x14ac:dyDescent="0.25">
      <c r="A19" s="275" t="s">
        <v>152</v>
      </c>
      <c r="B19" s="242" t="s">
        <v>152</v>
      </c>
      <c r="C19" s="242" t="s">
        <v>152</v>
      </c>
      <c r="D19" s="242" t="s">
        <v>152</v>
      </c>
      <c r="E19" s="101">
        <v>107062.569</v>
      </c>
      <c r="F19" s="107">
        <v>81607.384000000005</v>
      </c>
      <c r="G19" s="102">
        <v>84772.032000000007</v>
      </c>
      <c r="H19" s="101">
        <v>16930.611000000001</v>
      </c>
      <c r="I19" s="107">
        <v>15440.039000000001</v>
      </c>
      <c r="J19" s="107">
        <v>22120.006000000001</v>
      </c>
      <c r="K19" s="102">
        <v>30281.375999999997</v>
      </c>
      <c r="L19" s="101">
        <v>5151.9660000000003</v>
      </c>
      <c r="M19" s="107">
        <v>8257.2929999999997</v>
      </c>
      <c r="N19" s="102">
        <v>5988.08</v>
      </c>
      <c r="O19" s="212">
        <f t="shared" si="2"/>
        <v>-27.481318635538301</v>
      </c>
      <c r="P19" s="213">
        <f t="shared" si="3"/>
        <v>16.229027908957463</v>
      </c>
      <c r="Q19" s="41"/>
    </row>
    <row r="20" spans="1:17" x14ac:dyDescent="0.25">
      <c r="A20" s="275" t="s">
        <v>153</v>
      </c>
      <c r="B20" s="242" t="s">
        <v>153</v>
      </c>
      <c r="C20" s="242" t="s">
        <v>153</v>
      </c>
      <c r="D20" s="242" t="s">
        <v>153</v>
      </c>
      <c r="E20" s="101">
        <v>20285.032999999999</v>
      </c>
      <c r="F20" s="107">
        <v>33544.126000000004</v>
      </c>
      <c r="G20" s="102">
        <v>45888.370999999999</v>
      </c>
      <c r="H20" s="101">
        <v>7707.5740000000005</v>
      </c>
      <c r="I20" s="107">
        <v>9224.9190000000017</v>
      </c>
      <c r="J20" s="107">
        <v>12326.789000000001</v>
      </c>
      <c r="K20" s="102">
        <v>16629.089</v>
      </c>
      <c r="L20" s="101">
        <v>1599.7840000000001</v>
      </c>
      <c r="M20" s="107">
        <v>5045.6819999999998</v>
      </c>
      <c r="N20" s="102">
        <v>2814.7669999999998</v>
      </c>
      <c r="O20" s="212">
        <f t="shared" si="2"/>
        <v>-44.214340103082208</v>
      </c>
      <c r="P20" s="213">
        <f t="shared" si="3"/>
        <v>75.946690303190906</v>
      </c>
      <c r="Q20" s="41"/>
    </row>
    <row r="21" spans="1:17" x14ac:dyDescent="0.25">
      <c r="A21" s="275" t="s">
        <v>154</v>
      </c>
      <c r="B21" s="242" t="s">
        <v>154</v>
      </c>
      <c r="C21" s="242" t="s">
        <v>154</v>
      </c>
      <c r="D21" s="242" t="s">
        <v>154</v>
      </c>
      <c r="E21" s="101">
        <v>13997.513999999999</v>
      </c>
      <c r="F21" s="107">
        <v>10407.440999999999</v>
      </c>
      <c r="G21" s="102">
        <v>12325.245000000001</v>
      </c>
      <c r="H21" s="101">
        <v>3087.2520000000004</v>
      </c>
      <c r="I21" s="107">
        <v>2442.6639999999998</v>
      </c>
      <c r="J21" s="107">
        <v>2835.107</v>
      </c>
      <c r="K21" s="102">
        <v>3960.2219999999998</v>
      </c>
      <c r="L21" s="101">
        <v>1468.787</v>
      </c>
      <c r="M21" s="107">
        <v>661.38199999999995</v>
      </c>
      <c r="N21" s="102">
        <v>1212.152</v>
      </c>
      <c r="O21" s="212">
        <f t="shared" si="2"/>
        <v>83.275625886401514</v>
      </c>
      <c r="P21" s="213">
        <f t="shared" si="3"/>
        <v>-17.472581116254432</v>
      </c>
      <c r="Q21" s="41"/>
    </row>
    <row r="22" spans="1:17" x14ac:dyDescent="0.25">
      <c r="A22" s="275" t="s">
        <v>122</v>
      </c>
      <c r="B22" s="242" t="s">
        <v>122</v>
      </c>
      <c r="C22" s="242" t="s">
        <v>122</v>
      </c>
      <c r="D22" s="242" t="s">
        <v>122</v>
      </c>
      <c r="E22" s="101">
        <v>44648.698999999993</v>
      </c>
      <c r="F22" s="107">
        <v>38474.22</v>
      </c>
      <c r="G22" s="102">
        <v>39987.258000000002</v>
      </c>
      <c r="H22" s="101">
        <v>5610.9359999999997</v>
      </c>
      <c r="I22" s="107">
        <v>12659.510000000002</v>
      </c>
      <c r="J22" s="107">
        <v>10946.851000000001</v>
      </c>
      <c r="K22" s="102">
        <v>10769.960999999999</v>
      </c>
      <c r="L22" s="101">
        <v>1288.1220000000001</v>
      </c>
      <c r="M22" s="107">
        <v>2609.4180000000001</v>
      </c>
      <c r="N22" s="102">
        <v>1671.806</v>
      </c>
      <c r="O22" s="212">
        <f t="shared" si="2"/>
        <v>-35.931843805783515</v>
      </c>
      <c r="P22" s="213">
        <f t="shared" si="3"/>
        <v>29.786309060787715</v>
      </c>
      <c r="Q22" s="41"/>
    </row>
    <row r="23" spans="1:17" x14ac:dyDescent="0.25">
      <c r="A23" s="275" t="s">
        <v>155</v>
      </c>
      <c r="B23" s="242" t="s">
        <v>155</v>
      </c>
      <c r="C23" s="242" t="s">
        <v>155</v>
      </c>
      <c r="D23" s="242" t="s">
        <v>155</v>
      </c>
      <c r="E23" s="101">
        <v>19466.467000000001</v>
      </c>
      <c r="F23" s="107">
        <v>7475.6570000000002</v>
      </c>
      <c r="G23" s="102">
        <v>7022.027000000001</v>
      </c>
      <c r="H23" s="101">
        <v>1603.9180000000001</v>
      </c>
      <c r="I23" s="107">
        <v>1862.289</v>
      </c>
      <c r="J23" s="107">
        <v>1378.6640000000002</v>
      </c>
      <c r="K23" s="102">
        <v>2177.1559999999999</v>
      </c>
      <c r="L23" s="101">
        <v>392.87</v>
      </c>
      <c r="M23" s="107">
        <v>529.46500000000003</v>
      </c>
      <c r="N23" s="102">
        <v>533.37699999999995</v>
      </c>
      <c r="O23" s="212">
        <f t="shared" si="2"/>
        <v>0.73885903695239108</v>
      </c>
      <c r="P23" s="213">
        <f t="shared" si="3"/>
        <v>35.764247715529308</v>
      </c>
      <c r="Q23" s="41"/>
    </row>
    <row r="24" spans="1:17" x14ac:dyDescent="0.25">
      <c r="A24" s="275" t="s">
        <v>156</v>
      </c>
      <c r="B24" s="242" t="s">
        <v>156</v>
      </c>
      <c r="C24" s="242" t="s">
        <v>156</v>
      </c>
      <c r="D24" s="242" t="s">
        <v>156</v>
      </c>
      <c r="E24" s="101">
        <v>2282.0429999999997</v>
      </c>
      <c r="F24" s="107">
        <v>1137.4689999999998</v>
      </c>
      <c r="G24" s="102">
        <v>849.87300000000005</v>
      </c>
      <c r="H24" s="101">
        <v>104.845</v>
      </c>
      <c r="I24" s="107">
        <v>133.524</v>
      </c>
      <c r="J24" s="107">
        <v>163.57499999999999</v>
      </c>
      <c r="K24" s="102">
        <v>447.92900000000003</v>
      </c>
      <c r="L24" s="101">
        <v>0</v>
      </c>
      <c r="M24" s="107">
        <v>21.745000000000001</v>
      </c>
      <c r="N24" s="102">
        <v>41.360999999999997</v>
      </c>
      <c r="O24" s="212">
        <f t="shared" si="2"/>
        <v>90.209243504253834</v>
      </c>
      <c r="P24" s="213" t="e">
        <f t="shared" si="3"/>
        <v>#DIV/0!</v>
      </c>
      <c r="Q24" s="41"/>
    </row>
    <row r="25" spans="1:17" x14ac:dyDescent="0.25">
      <c r="A25" s="290" t="s">
        <v>123</v>
      </c>
      <c r="B25" s="291" t="s">
        <v>123</v>
      </c>
      <c r="C25" s="291" t="s">
        <v>123</v>
      </c>
      <c r="D25" s="291" t="s">
        <v>123</v>
      </c>
      <c r="E25" s="101">
        <v>130711.22</v>
      </c>
      <c r="F25" s="107">
        <v>149179.79700000002</v>
      </c>
      <c r="G25" s="102">
        <v>173563.25599999999</v>
      </c>
      <c r="H25" s="107">
        <v>32490.445000000003</v>
      </c>
      <c r="I25" s="107">
        <v>45982.252999999997</v>
      </c>
      <c r="J25" s="107">
        <v>53038.046000000002</v>
      </c>
      <c r="K25" s="102">
        <v>42052.512000000002</v>
      </c>
      <c r="L25" s="107">
        <v>17695.219000000001</v>
      </c>
      <c r="M25" s="107">
        <v>15356.94</v>
      </c>
      <c r="N25" s="102">
        <v>13831.689</v>
      </c>
      <c r="O25" s="212">
        <f>N25/M25*100-100</f>
        <v>-9.9319981715107417</v>
      </c>
      <c r="P25" s="213">
        <f>N25/L25*100-100</f>
        <v>-21.833750687120641</v>
      </c>
      <c r="Q25" s="41"/>
    </row>
    <row r="26" spans="1:17" x14ac:dyDescent="0.25">
      <c r="A26" s="290" t="s">
        <v>157</v>
      </c>
      <c r="B26" s="291" t="s">
        <v>157</v>
      </c>
      <c r="C26" s="291" t="s">
        <v>157</v>
      </c>
      <c r="D26" s="291" t="s">
        <v>157</v>
      </c>
      <c r="E26" s="101">
        <v>24274.183000000005</v>
      </c>
      <c r="F26" s="107">
        <v>21892.591</v>
      </c>
      <c r="G26" s="102">
        <v>26839.017</v>
      </c>
      <c r="H26" s="107">
        <v>5196.75</v>
      </c>
      <c r="I26" s="107">
        <v>7683.5359999999991</v>
      </c>
      <c r="J26" s="107">
        <v>5462.5529999999999</v>
      </c>
      <c r="K26" s="102">
        <v>8496.1779999999999</v>
      </c>
      <c r="L26" s="107">
        <v>1821.8879999999999</v>
      </c>
      <c r="M26" s="107">
        <v>2790.7620000000002</v>
      </c>
      <c r="N26" s="102">
        <v>2163.5709999999999</v>
      </c>
      <c r="O26" s="212">
        <f t="shared" si="2"/>
        <v>-22.473826144974026</v>
      </c>
      <c r="P26" s="213">
        <f t="shared" si="3"/>
        <v>18.754336161169078</v>
      </c>
      <c r="Q26" s="41"/>
    </row>
    <row r="27" spans="1:17" x14ac:dyDescent="0.25">
      <c r="A27" s="290" t="s">
        <v>158</v>
      </c>
      <c r="B27" s="291" t="s">
        <v>158</v>
      </c>
      <c r="C27" s="291" t="s">
        <v>158</v>
      </c>
      <c r="D27" s="292" t="s">
        <v>158</v>
      </c>
      <c r="E27" s="101">
        <v>3160.982</v>
      </c>
      <c r="F27" s="107">
        <v>2433.1689999999999</v>
      </c>
      <c r="G27" s="102">
        <v>5731.5419999999995</v>
      </c>
      <c r="H27" s="101">
        <v>2069.4949999999999</v>
      </c>
      <c r="I27" s="107">
        <v>1307.575</v>
      </c>
      <c r="J27" s="107">
        <v>855.98</v>
      </c>
      <c r="K27" s="102">
        <v>1498.492</v>
      </c>
      <c r="L27" s="107">
        <v>639.47500000000002</v>
      </c>
      <c r="M27" s="107">
        <v>687.30600000000004</v>
      </c>
      <c r="N27" s="102">
        <v>194.745</v>
      </c>
      <c r="O27" s="212">
        <f t="shared" si="2"/>
        <v>-71.665459053172825</v>
      </c>
      <c r="P27" s="213">
        <f t="shared" si="3"/>
        <v>-69.546112045036949</v>
      </c>
      <c r="Q27" s="41"/>
    </row>
    <row r="28" spans="1:17" x14ac:dyDescent="0.25">
      <c r="A28" s="290" t="s">
        <v>159</v>
      </c>
      <c r="B28" s="291" t="s">
        <v>159</v>
      </c>
      <c r="C28" s="291" t="s">
        <v>159</v>
      </c>
      <c r="D28" s="292" t="s">
        <v>159</v>
      </c>
      <c r="E28" s="101">
        <v>3996.317</v>
      </c>
      <c r="F28" s="107">
        <v>3337.5990000000002</v>
      </c>
      <c r="G28" s="102">
        <v>4843.0840000000007</v>
      </c>
      <c r="H28" s="101">
        <v>661.56899999999996</v>
      </c>
      <c r="I28" s="107">
        <v>1332.492</v>
      </c>
      <c r="J28" s="107">
        <v>1062.6590000000001</v>
      </c>
      <c r="K28" s="102">
        <v>1786.364</v>
      </c>
      <c r="L28" s="107">
        <v>100.968</v>
      </c>
      <c r="M28" s="107">
        <v>358.40300000000002</v>
      </c>
      <c r="N28" s="102">
        <v>0</v>
      </c>
      <c r="O28" s="212">
        <f t="shared" si="2"/>
        <v>-100</v>
      </c>
      <c r="P28" s="213">
        <f t="shared" si="3"/>
        <v>-100</v>
      </c>
      <c r="Q28" s="41"/>
    </row>
    <row r="29" spans="1:17" x14ac:dyDescent="0.25">
      <c r="A29" s="290" t="s">
        <v>176</v>
      </c>
      <c r="B29" s="291" t="s">
        <v>160</v>
      </c>
      <c r="C29" s="291" t="s">
        <v>160</v>
      </c>
      <c r="D29" s="292" t="s">
        <v>160</v>
      </c>
      <c r="E29" s="101">
        <v>1437.135</v>
      </c>
      <c r="F29" s="107">
        <v>17088.466</v>
      </c>
      <c r="G29" s="102">
        <v>18106.014999999999</v>
      </c>
      <c r="H29" s="101">
        <v>7056.3250000000007</v>
      </c>
      <c r="I29" s="107">
        <v>2973.7530000000002</v>
      </c>
      <c r="J29" s="107">
        <v>3132.87</v>
      </c>
      <c r="K29" s="102">
        <v>4943.067</v>
      </c>
      <c r="L29" s="107">
        <v>2475.1979999999999</v>
      </c>
      <c r="M29" s="107">
        <v>881.94899999999996</v>
      </c>
      <c r="N29" s="102">
        <v>819.96199999999999</v>
      </c>
      <c r="O29" s="212">
        <f t="shared" si="2"/>
        <v>-7.028410939861601</v>
      </c>
      <c r="P29" s="213">
        <f t="shared" si="3"/>
        <v>-66.872872392430821</v>
      </c>
      <c r="Q29" s="41"/>
    </row>
    <row r="30" spans="1:17" x14ac:dyDescent="0.25">
      <c r="A30" s="290" t="s">
        <v>161</v>
      </c>
      <c r="B30" s="291" t="s">
        <v>161</v>
      </c>
      <c r="C30" s="291" t="s">
        <v>161</v>
      </c>
      <c r="D30" s="292" t="s">
        <v>161</v>
      </c>
      <c r="E30" s="101">
        <v>822.96500000000003</v>
      </c>
      <c r="F30" s="107">
        <v>664.173</v>
      </c>
      <c r="G30" s="102">
        <v>346.40800000000002</v>
      </c>
      <c r="H30" s="101">
        <v>72.036000000000001</v>
      </c>
      <c r="I30" s="107">
        <v>10.836</v>
      </c>
      <c r="J30" s="107">
        <v>120.256</v>
      </c>
      <c r="K30" s="102">
        <v>143.28</v>
      </c>
      <c r="L30" s="107">
        <v>69.912999999999997</v>
      </c>
      <c r="M30" s="107">
        <v>257.98</v>
      </c>
      <c r="N30" s="102">
        <v>5.7830000000000004</v>
      </c>
      <c r="O30" s="212">
        <f t="shared" si="2"/>
        <v>-97.758353360725636</v>
      </c>
      <c r="P30" s="213">
        <f t="shared" si="3"/>
        <v>-91.728290875802784</v>
      </c>
      <c r="Q30" s="41"/>
    </row>
    <row r="31" spans="1:17" x14ac:dyDescent="0.25">
      <c r="A31" s="290" t="s">
        <v>162</v>
      </c>
      <c r="B31" s="291" t="s">
        <v>162</v>
      </c>
      <c r="C31" s="291" t="s">
        <v>162</v>
      </c>
      <c r="D31" s="292" t="s">
        <v>162</v>
      </c>
      <c r="E31" s="101">
        <v>2247.9870000000001</v>
      </c>
      <c r="F31" s="107">
        <v>186.72199999999998</v>
      </c>
      <c r="G31" s="102">
        <v>488.89</v>
      </c>
      <c r="H31" s="101">
        <v>2.5339999999999998</v>
      </c>
      <c r="I31" s="107">
        <v>102.10499999999999</v>
      </c>
      <c r="J31" s="107">
        <v>145.82400000000001</v>
      </c>
      <c r="K31" s="102">
        <v>238.42699999999999</v>
      </c>
      <c r="L31" s="107">
        <v>2.5339999999999998</v>
      </c>
      <c r="M31" s="107">
        <v>15.567</v>
      </c>
      <c r="N31" s="102">
        <v>4.4749999999999996</v>
      </c>
      <c r="O31" s="212">
        <f t="shared" si="2"/>
        <v>-71.253292220723324</v>
      </c>
      <c r="P31" s="213">
        <f t="shared" si="3"/>
        <v>76.598263614838203</v>
      </c>
      <c r="Q31" s="41"/>
    </row>
    <row r="32" spans="1:17" x14ac:dyDescent="0.25">
      <c r="A32" s="290" t="s">
        <v>163</v>
      </c>
      <c r="B32" s="291" t="s">
        <v>163</v>
      </c>
      <c r="C32" s="291" t="s">
        <v>163</v>
      </c>
      <c r="D32" s="292" t="s">
        <v>163</v>
      </c>
      <c r="E32" s="101">
        <v>4931.933</v>
      </c>
      <c r="F32" s="107">
        <v>1371.2199999999998</v>
      </c>
      <c r="G32" s="102">
        <v>2432.5149999999999</v>
      </c>
      <c r="H32" s="101">
        <v>564.02299999999991</v>
      </c>
      <c r="I32" s="107">
        <v>670.16200000000003</v>
      </c>
      <c r="J32" s="107">
        <v>915.303</v>
      </c>
      <c r="K32" s="102">
        <v>283.02699999999999</v>
      </c>
      <c r="L32" s="107">
        <v>115.29600000000001</v>
      </c>
      <c r="M32" s="107">
        <v>326.59800000000001</v>
      </c>
      <c r="N32" s="102">
        <v>103.848</v>
      </c>
      <c r="O32" s="212">
        <f t="shared" si="2"/>
        <v>-68.203112082743928</v>
      </c>
      <c r="P32" s="213">
        <f t="shared" si="3"/>
        <v>-9.9292256452955883</v>
      </c>
      <c r="Q32" s="41"/>
    </row>
    <row r="33" spans="1:65" x14ac:dyDescent="0.25">
      <c r="A33" s="290" t="s">
        <v>164</v>
      </c>
      <c r="B33" s="291" t="s">
        <v>164</v>
      </c>
      <c r="C33" s="291" t="s">
        <v>164</v>
      </c>
      <c r="D33" s="292" t="s">
        <v>164</v>
      </c>
      <c r="E33" s="101">
        <v>4560.3179999999993</v>
      </c>
      <c r="F33" s="107">
        <v>11893.936</v>
      </c>
      <c r="G33" s="102">
        <v>3408.4009999999998</v>
      </c>
      <c r="H33" s="101">
        <v>662.53500000000008</v>
      </c>
      <c r="I33" s="107">
        <v>809.11</v>
      </c>
      <c r="J33" s="107">
        <v>722.92</v>
      </c>
      <c r="K33" s="102">
        <v>1213.836</v>
      </c>
      <c r="L33" s="107">
        <v>370.90300000000002</v>
      </c>
      <c r="M33" s="107">
        <v>719.94200000000001</v>
      </c>
      <c r="N33" s="102">
        <v>156.59399999999999</v>
      </c>
      <c r="O33" s="212">
        <f t="shared" si="2"/>
        <v>-78.249081175983619</v>
      </c>
      <c r="P33" s="213">
        <f t="shared" si="3"/>
        <v>-57.780336098656527</v>
      </c>
      <c r="Q33" s="41"/>
    </row>
    <row r="34" spans="1:65" x14ac:dyDescent="0.25">
      <c r="A34" s="290" t="s">
        <v>125</v>
      </c>
      <c r="B34" s="291" t="s">
        <v>125</v>
      </c>
      <c r="C34" s="291" t="s">
        <v>125</v>
      </c>
      <c r="D34" s="292" t="s">
        <v>125</v>
      </c>
      <c r="E34" s="101">
        <v>19976.083999999999</v>
      </c>
      <c r="F34" s="107">
        <v>34994.646999999997</v>
      </c>
      <c r="G34" s="102">
        <v>17466.121999999999</v>
      </c>
      <c r="H34" s="101">
        <v>2891.44</v>
      </c>
      <c r="I34" s="107">
        <v>5867.2479999999996</v>
      </c>
      <c r="J34" s="107">
        <v>5601.1929999999993</v>
      </c>
      <c r="K34" s="102">
        <v>3106.241</v>
      </c>
      <c r="L34" s="107">
        <v>892.69299999999998</v>
      </c>
      <c r="M34" s="107">
        <v>1302.6300000000001</v>
      </c>
      <c r="N34" s="102">
        <v>2097.105</v>
      </c>
      <c r="O34" s="212">
        <f t="shared" si="2"/>
        <v>60.990073927362346</v>
      </c>
      <c r="P34" s="213">
        <f t="shared" si="3"/>
        <v>134.91894749930827</v>
      </c>
      <c r="Q34" s="41"/>
    </row>
    <row r="35" spans="1:65" x14ac:dyDescent="0.25">
      <c r="A35" s="290"/>
      <c r="B35" s="291"/>
      <c r="C35" s="291"/>
      <c r="D35" s="292"/>
      <c r="E35" s="167"/>
      <c r="F35" s="165"/>
      <c r="G35" s="166"/>
      <c r="H35" s="167"/>
      <c r="I35" s="165"/>
      <c r="J35" s="165"/>
      <c r="K35" s="166"/>
      <c r="L35" s="167"/>
      <c r="M35" s="165"/>
      <c r="N35" s="166"/>
      <c r="O35" s="212"/>
      <c r="P35" s="147"/>
      <c r="R35" s="41"/>
    </row>
    <row r="36" spans="1:65" x14ac:dyDescent="0.25">
      <c r="A36" s="182" t="s">
        <v>147</v>
      </c>
      <c r="B36" s="183"/>
      <c r="C36" s="183"/>
      <c r="D36" s="184"/>
      <c r="E36" s="171">
        <f t="shared" ref="E36:N36" si="4">SUM(E15:E35)</f>
        <v>899005.16399999976</v>
      </c>
      <c r="F36" s="169">
        <f t="shared" si="4"/>
        <v>900997.42399999988</v>
      </c>
      <c r="G36" s="170">
        <f t="shared" si="4"/>
        <v>939443.29800000007</v>
      </c>
      <c r="H36" s="171">
        <f t="shared" si="4"/>
        <v>197019.63100000002</v>
      </c>
      <c r="I36" s="169">
        <f t="shared" si="4"/>
        <v>227651.74099999998</v>
      </c>
      <c r="J36" s="169">
        <f t="shared" si="4"/>
        <v>250123.24300000005</v>
      </c>
      <c r="K36" s="170">
        <f t="shared" si="4"/>
        <v>264648.68300000002</v>
      </c>
      <c r="L36" s="171">
        <f t="shared" si="4"/>
        <v>68186.117000000013</v>
      </c>
      <c r="M36" s="169">
        <f t="shared" si="4"/>
        <v>74815.290999999983</v>
      </c>
      <c r="N36" s="170">
        <f t="shared" si="4"/>
        <v>61817.55</v>
      </c>
      <c r="O36" s="214">
        <f t="shared" si="2"/>
        <v>-17.373107591067168</v>
      </c>
      <c r="P36" s="191">
        <f>N36/L36*100-100</f>
        <v>-9.339976054069794</v>
      </c>
    </row>
    <row r="37" spans="1:65" s="8" customFormat="1" ht="12.75" x14ac:dyDescent="0.2">
      <c r="A37" s="113">
        <v>1</v>
      </c>
      <c r="B37" s="322" t="s">
        <v>148</v>
      </c>
      <c r="C37" s="322"/>
      <c r="D37" s="322"/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115"/>
      <c r="P37" s="115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</row>
    <row r="38" spans="1:65" s="8" customFormat="1" ht="12.75" customHeight="1" x14ac:dyDescent="0.2">
      <c r="A38" s="113">
        <v>2</v>
      </c>
      <c r="B38" s="270" t="s">
        <v>39</v>
      </c>
      <c r="C38" s="270"/>
      <c r="D38" s="270"/>
      <c r="E38" s="270"/>
      <c r="F38" s="270"/>
      <c r="G38" s="116"/>
      <c r="H38" s="116"/>
      <c r="I38" s="116"/>
      <c r="J38" s="116"/>
      <c r="K38" s="116"/>
      <c r="L38" s="116"/>
      <c r="M38" s="116"/>
      <c r="N38" s="115"/>
      <c r="O38" s="115"/>
      <c r="P38" s="115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</row>
    <row r="39" spans="1:65" s="8" customFormat="1" ht="12.75" x14ac:dyDescent="0.2">
      <c r="A39" s="117" t="s">
        <v>40</v>
      </c>
      <c r="B39" s="116"/>
      <c r="C39" s="116"/>
      <c r="D39" s="116"/>
      <c r="E39" s="118"/>
      <c r="F39" s="116"/>
      <c r="G39" s="116"/>
      <c r="H39" s="116"/>
      <c r="I39" s="116"/>
      <c r="J39" s="116"/>
      <c r="K39" s="116"/>
      <c r="L39" s="116"/>
      <c r="M39" s="116"/>
      <c r="N39" s="115"/>
      <c r="O39" s="115"/>
      <c r="P39" s="115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</row>
    <row r="40" spans="1:65" s="8" customFormat="1" ht="12.75" x14ac:dyDescent="0.2">
      <c r="A40" s="116" t="s">
        <v>171</v>
      </c>
      <c r="B40" s="119" t="s">
        <v>170</v>
      </c>
      <c r="C40" s="120"/>
      <c r="D40" s="121"/>
      <c r="E40" s="120"/>
      <c r="F40" s="122"/>
      <c r="G40" s="119"/>
      <c r="H40" s="123"/>
      <c r="I40" s="123"/>
      <c r="J40" s="123"/>
      <c r="K40" s="123"/>
      <c r="L40" s="123"/>
      <c r="M40" s="123"/>
      <c r="N40" s="115"/>
      <c r="O40" s="115"/>
      <c r="P40" s="115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</row>
    <row r="41" spans="1:65" s="8" customFormat="1" ht="12.75" x14ac:dyDescent="0.2">
      <c r="A41" s="124">
        <v>0</v>
      </c>
      <c r="B41" s="119" t="s">
        <v>185</v>
      </c>
      <c r="C41" s="120"/>
      <c r="D41" s="121"/>
      <c r="E41" s="120"/>
      <c r="F41" s="122"/>
      <c r="G41" s="119"/>
      <c r="H41" s="123"/>
      <c r="I41" s="123"/>
      <c r="J41" s="123"/>
      <c r="K41" s="123"/>
      <c r="L41" s="123"/>
      <c r="M41" s="123"/>
      <c r="N41" s="115"/>
      <c r="O41" s="115"/>
      <c r="P41" s="115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</row>
    <row r="42" spans="1:65" s="8" customFormat="1" ht="12.75" x14ac:dyDescent="0.2">
      <c r="A42" s="269" t="s">
        <v>41</v>
      </c>
      <c r="B42" s="269"/>
      <c r="C42" s="120" t="s">
        <v>42</v>
      </c>
      <c r="D42" s="121"/>
      <c r="E42" s="120"/>
      <c r="F42" s="122"/>
      <c r="G42" s="119"/>
      <c r="H42" s="123"/>
      <c r="I42" s="121"/>
      <c r="J42" s="123"/>
      <c r="K42" s="123"/>
      <c r="L42" s="123"/>
      <c r="M42" s="123"/>
      <c r="N42" s="115"/>
      <c r="O42" s="115"/>
      <c r="P42" s="115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</row>
    <row r="43" spans="1:65" s="8" customFormat="1" ht="12.75" x14ac:dyDescent="0.2">
      <c r="A43" s="115"/>
      <c r="B43" s="116"/>
      <c r="C43" s="116" t="s">
        <v>43</v>
      </c>
      <c r="D43" s="116"/>
      <c r="E43" s="116"/>
      <c r="F43" s="116"/>
      <c r="G43" s="116"/>
      <c r="H43" s="123"/>
      <c r="I43" s="126"/>
      <c r="J43" s="123"/>
      <c r="K43" s="123"/>
      <c r="L43" s="123"/>
      <c r="M43" s="123"/>
      <c r="N43" s="115"/>
      <c r="O43" s="115"/>
      <c r="P43" s="115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</row>
    <row r="44" spans="1:65" s="8" customFormat="1" ht="12.75" x14ac:dyDescent="0.2">
      <c r="A44" s="9"/>
      <c r="B44" s="9"/>
      <c r="C44" s="9"/>
      <c r="D44" s="9"/>
      <c r="E44" s="10"/>
      <c r="F44" s="9"/>
      <c r="G44" s="9"/>
      <c r="H44" s="9"/>
      <c r="I44" s="9"/>
      <c r="J44" s="9"/>
      <c r="K44" s="9"/>
      <c r="L44" s="9"/>
      <c r="M44" s="9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</row>
  </sheetData>
  <mergeCells count="44">
    <mergeCell ref="A10:D10"/>
    <mergeCell ref="A2:B2"/>
    <mergeCell ref="C2:P2"/>
    <mergeCell ref="C3:K3"/>
    <mergeCell ref="A4:D6"/>
    <mergeCell ref="E4:G5"/>
    <mergeCell ref="H4:K4"/>
    <mergeCell ref="L4:N4"/>
    <mergeCell ref="O4:P4"/>
    <mergeCell ref="H5:K5"/>
    <mergeCell ref="M5:N5"/>
    <mergeCell ref="O5:O6"/>
    <mergeCell ref="P5:P6"/>
    <mergeCell ref="A7:P7"/>
    <mergeCell ref="A8:D8"/>
    <mergeCell ref="A9:D9"/>
    <mergeCell ref="A32:D32"/>
    <mergeCell ref="A26:D26"/>
    <mergeCell ref="A24:D24"/>
    <mergeCell ref="B37:N37"/>
    <mergeCell ref="A11:D11"/>
    <mergeCell ref="A12:D12"/>
    <mergeCell ref="A13:D13"/>
    <mergeCell ref="A14:P14"/>
    <mergeCell ref="A25:D25"/>
    <mergeCell ref="A20:D20"/>
    <mergeCell ref="A21:D21"/>
    <mergeCell ref="A22:D22"/>
    <mergeCell ref="A23:D23"/>
    <mergeCell ref="A27:D27"/>
    <mergeCell ref="A28:D28"/>
    <mergeCell ref="A29:D29"/>
    <mergeCell ref="A30:D30"/>
    <mergeCell ref="A31:D31"/>
    <mergeCell ref="A15:D15"/>
    <mergeCell ref="A16:D16"/>
    <mergeCell ref="A17:D17"/>
    <mergeCell ref="A18:D18"/>
    <mergeCell ref="A19:D19"/>
    <mergeCell ref="A33:D33"/>
    <mergeCell ref="A34:D34"/>
    <mergeCell ref="A35:D35"/>
    <mergeCell ref="B38:F38"/>
    <mergeCell ref="A42:B42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Table1</vt:lpstr>
      <vt:lpstr>table2</vt:lpstr>
      <vt:lpstr>Table3</vt:lpstr>
      <vt:lpstr>table4</vt:lpstr>
      <vt:lpstr>table5</vt:lpstr>
      <vt:lpstr>Table6</vt:lpstr>
      <vt:lpstr>Table7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Toese Uelese</cp:lastModifiedBy>
  <dcterms:created xsi:type="dcterms:W3CDTF">2019-03-26T08:09:34Z</dcterms:created>
  <dcterms:modified xsi:type="dcterms:W3CDTF">2019-04-15T01:39:14Z</dcterms:modified>
</cp:coreProperties>
</file>